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gorskw\AppData\Local\Microsoft\Windows\INetCache\Content.Outlook\R37JV09H\"/>
    </mc:Choice>
  </mc:AlternateContent>
  <xr:revisionPtr revIDLastSave="0" documentId="13_ncr:1_{6D35448B-1535-4309-9E64-55159579153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kis" sheetId="1" r:id="rId1"/>
    <sheet name="Skis - Pricing" sheetId="2" state="hidden" r:id="rId2"/>
    <sheet name="Bindings" sheetId="3" r:id="rId3"/>
    <sheet name="Bindings - Pricing" sheetId="4" state="hidden" r:id="rId4"/>
    <sheet name="Boots" sheetId="5" r:id="rId5"/>
    <sheet name="Boots - Pricing" sheetId="6" state="hidden" r:id="rId6"/>
    <sheet name="Poles" sheetId="7" r:id="rId7"/>
    <sheet name="Poles - Pricing" sheetId="8" state="hidden" r:id="rId8"/>
    <sheet name="Helmets" sheetId="9" r:id="rId9"/>
    <sheet name="Helmets - Pricing" sheetId="10" state="hidden" r:id="rId10"/>
    <sheet name="Goggles" sheetId="11" r:id="rId11"/>
    <sheet name="Goggles - Pricing" sheetId="12" state="hidden" r:id="rId12"/>
    <sheet name="Apparel" sheetId="13" r:id="rId13"/>
    <sheet name="Apparel - Pricing" sheetId="14" state="hidden" r:id="rId14"/>
    <sheet name="Gear" sheetId="15" r:id="rId15"/>
    <sheet name="Gear - Pricing" sheetId="16" state="hidden" r:id="rId16"/>
    <sheet name="Protector" sheetId="17" r:id="rId17"/>
    <sheet name="Other - Pricing" sheetId="18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3" l="1"/>
  <c r="M10" i="3"/>
  <c r="O24" i="17"/>
  <c r="N24" i="17"/>
  <c r="M24" i="17"/>
  <c r="L24" i="17"/>
  <c r="K24" i="17"/>
  <c r="J24" i="17"/>
  <c r="R22" i="17"/>
  <c r="Q22" i="17"/>
  <c r="R21" i="17"/>
  <c r="Q21" i="17"/>
  <c r="R20" i="17"/>
  <c r="Q20" i="17"/>
  <c r="R19" i="17"/>
  <c r="Q19" i="17"/>
  <c r="R18" i="17"/>
  <c r="Q18" i="17"/>
  <c r="N61" i="15"/>
  <c r="M61" i="15"/>
  <c r="L61" i="15"/>
  <c r="K61" i="15"/>
  <c r="J61" i="15"/>
  <c r="Q59" i="15"/>
  <c r="P59" i="15"/>
  <c r="Q58" i="15"/>
  <c r="P58" i="15"/>
  <c r="Q57" i="15"/>
  <c r="P57" i="15"/>
  <c r="Q56" i="15"/>
  <c r="P56" i="15"/>
  <c r="Q55" i="15"/>
  <c r="P55" i="15"/>
  <c r="Q54" i="15"/>
  <c r="P54" i="15"/>
  <c r="Q53" i="15"/>
  <c r="P53" i="15"/>
  <c r="Q52" i="15"/>
  <c r="P52" i="15"/>
  <c r="Q51" i="15"/>
  <c r="P51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39" i="15"/>
  <c r="P39" i="15"/>
  <c r="Q38" i="15"/>
  <c r="P38" i="15"/>
  <c r="Q37" i="15"/>
  <c r="P37" i="15"/>
  <c r="Q36" i="15"/>
  <c r="P36" i="15"/>
  <c r="Q35" i="15"/>
  <c r="P35" i="15"/>
  <c r="Q34" i="15"/>
  <c r="P34" i="15"/>
  <c r="Q33" i="15"/>
  <c r="P33" i="15"/>
  <c r="Q32" i="15"/>
  <c r="P32" i="15"/>
  <c r="Q31" i="15"/>
  <c r="P31" i="15"/>
  <c r="Q30" i="15"/>
  <c r="P30" i="15"/>
  <c r="Q29" i="15"/>
  <c r="P29" i="15"/>
  <c r="Q28" i="15"/>
  <c r="P28" i="15"/>
  <c r="Q27" i="15"/>
  <c r="P27" i="15"/>
  <c r="Q26" i="15"/>
  <c r="P26" i="15"/>
  <c r="Q25" i="15"/>
  <c r="P25" i="15"/>
  <c r="Q24" i="15"/>
  <c r="P24" i="15"/>
  <c r="Q23" i="15"/>
  <c r="P23" i="15"/>
  <c r="Q22" i="15"/>
  <c r="P22" i="15"/>
  <c r="Q21" i="15"/>
  <c r="P21" i="15"/>
  <c r="Q20" i="15"/>
  <c r="P20" i="15"/>
  <c r="Q19" i="15"/>
  <c r="P19" i="15"/>
  <c r="Q18" i="15"/>
  <c r="P18" i="15"/>
  <c r="O65" i="13"/>
  <c r="N65" i="13"/>
  <c r="M65" i="13"/>
  <c r="L65" i="13"/>
  <c r="K65" i="13"/>
  <c r="J65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J22" i="11"/>
  <c r="M20" i="11"/>
  <c r="L20" i="11"/>
  <c r="M19" i="11"/>
  <c r="L19" i="11"/>
  <c r="L22" i="11" s="1"/>
  <c r="C24" i="11" s="1"/>
  <c r="M18" i="11"/>
  <c r="L18" i="11"/>
  <c r="C31" i="9"/>
  <c r="V29" i="9"/>
  <c r="T29" i="9"/>
  <c r="S29" i="9"/>
  <c r="R29" i="9"/>
  <c r="Q29" i="9"/>
  <c r="P29" i="9"/>
  <c r="O29" i="9"/>
  <c r="N29" i="9"/>
  <c r="M29" i="9"/>
  <c r="L29" i="9"/>
  <c r="K29" i="9"/>
  <c r="J29" i="9"/>
  <c r="W27" i="9"/>
  <c r="V27" i="9"/>
  <c r="W26" i="9"/>
  <c r="V26" i="9"/>
  <c r="W25" i="9"/>
  <c r="V25" i="9"/>
  <c r="W24" i="9"/>
  <c r="V24" i="9"/>
  <c r="W23" i="9"/>
  <c r="V23" i="9"/>
  <c r="W22" i="9"/>
  <c r="V22" i="9"/>
  <c r="W21" i="9"/>
  <c r="V21" i="9"/>
  <c r="W20" i="9"/>
  <c r="V20" i="9"/>
  <c r="W19" i="9"/>
  <c r="V19" i="9"/>
  <c r="W18" i="9"/>
  <c r="V18" i="9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Y28" i="7" s="1"/>
  <c r="C30" i="7" s="1"/>
  <c r="U33" i="5"/>
  <c r="T33" i="5"/>
  <c r="S33" i="5"/>
  <c r="R33" i="5"/>
  <c r="Q33" i="5"/>
  <c r="P33" i="5"/>
  <c r="O33" i="5"/>
  <c r="N33" i="5"/>
  <c r="M33" i="5"/>
  <c r="L33" i="5"/>
  <c r="K33" i="5"/>
  <c r="J33" i="5"/>
  <c r="X31" i="5"/>
  <c r="W31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W33" i="5" s="1"/>
  <c r="C35" i="5" s="1"/>
  <c r="K15" i="3"/>
  <c r="J15" i="3"/>
  <c r="N13" i="3"/>
  <c r="M13" i="3"/>
  <c r="N12" i="3"/>
  <c r="M12" i="3"/>
  <c r="N11" i="3"/>
  <c r="M11" i="3"/>
  <c r="N9" i="3"/>
  <c r="M9" i="3"/>
  <c r="N8" i="3"/>
  <c r="M8" i="3"/>
  <c r="N7" i="3"/>
  <c r="M7" i="3"/>
  <c r="N6" i="3"/>
  <c r="M6" i="3"/>
  <c r="N5" i="3"/>
  <c r="M5" i="3"/>
  <c r="N4" i="3"/>
  <c r="M4" i="3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AO50" i="1"/>
  <c r="AN50" i="1"/>
  <c r="AO49" i="1"/>
  <c r="AN49" i="1"/>
  <c r="AO48" i="1"/>
  <c r="AN48" i="1"/>
  <c r="AO47" i="1"/>
  <c r="AN47" i="1"/>
  <c r="AO46" i="1"/>
  <c r="AN46" i="1"/>
  <c r="AO45" i="1"/>
  <c r="AN45" i="1"/>
  <c r="AO44" i="1"/>
  <c r="AN44" i="1"/>
  <c r="AO43" i="1"/>
  <c r="AN43" i="1"/>
  <c r="AO42" i="1"/>
  <c r="AN42" i="1"/>
  <c r="AO41" i="1"/>
  <c r="AN41" i="1"/>
  <c r="AO40" i="1"/>
  <c r="AN40" i="1"/>
  <c r="AO39" i="1"/>
  <c r="AN39" i="1"/>
  <c r="AO38" i="1"/>
  <c r="AN38" i="1"/>
  <c r="AO37" i="1"/>
  <c r="AN37" i="1"/>
  <c r="AO36" i="1"/>
  <c r="AN36" i="1"/>
  <c r="AO35" i="1"/>
  <c r="AN35" i="1"/>
  <c r="AO34" i="1"/>
  <c r="AN34" i="1"/>
  <c r="AO33" i="1"/>
  <c r="AN33" i="1"/>
  <c r="AO32" i="1"/>
  <c r="AN32" i="1"/>
  <c r="AO31" i="1"/>
  <c r="AN31" i="1"/>
  <c r="AO30" i="1"/>
  <c r="AN30" i="1"/>
  <c r="AO29" i="1"/>
  <c r="AN29" i="1"/>
  <c r="AO28" i="1"/>
  <c r="AN28" i="1"/>
  <c r="AO27" i="1"/>
  <c r="AN27" i="1"/>
  <c r="AO26" i="1"/>
  <c r="AN26" i="1"/>
  <c r="AO25" i="1"/>
  <c r="AN25" i="1"/>
  <c r="AO24" i="1"/>
  <c r="AN24" i="1"/>
  <c r="AO23" i="1"/>
  <c r="AN23" i="1"/>
  <c r="AO22" i="1"/>
  <c r="AN22" i="1"/>
  <c r="AO21" i="1"/>
  <c r="AN21" i="1"/>
  <c r="AO20" i="1"/>
  <c r="AN20" i="1"/>
  <c r="AO19" i="1"/>
  <c r="AN19" i="1"/>
  <c r="AO18" i="1"/>
  <c r="AN18" i="1"/>
  <c r="AO17" i="1"/>
  <c r="Q24" i="17" l="1"/>
  <c r="C26" i="17" s="1"/>
  <c r="R24" i="17"/>
  <c r="C27" i="17" s="1"/>
  <c r="P61" i="15"/>
  <c r="C63" i="15" s="1"/>
  <c r="Q61" i="15"/>
  <c r="C64" i="15" s="1"/>
  <c r="Q65" i="13"/>
  <c r="C67" i="13" s="1"/>
  <c r="R65" i="13"/>
  <c r="C68" i="13" s="1"/>
  <c r="M22" i="11"/>
  <c r="C25" i="11" s="1"/>
  <c r="W29" i="9"/>
  <c r="C32" i="9" s="1"/>
  <c r="Z28" i="7"/>
  <c r="C31" i="7" s="1"/>
  <c r="X33" i="5"/>
  <c r="C36" i="5" s="1"/>
  <c r="AN52" i="1"/>
  <c r="C54" i="1" s="1"/>
  <c r="AO52" i="1"/>
  <c r="C55" i="1" s="1"/>
  <c r="M15" i="3"/>
  <c r="C17" i="3" s="1"/>
  <c r="N15" i="3"/>
  <c r="C18" i="3" s="1"/>
  <c r="B13" i="1" l="1"/>
</calcChain>
</file>

<file path=xl/sharedStrings.xml><?xml version="1.0" encoding="utf-8"?>
<sst xmlns="http://schemas.openxmlformats.org/spreadsheetml/2006/main" count="1743" uniqueCount="534">
  <si>
    <t>Gy/Black</t>
  </si>
  <si>
    <t>LIVE SHIELD Vest AMID W</t>
  </si>
  <si>
    <t>AN5205038+</t>
  </si>
  <si>
    <t>AN5205032+</t>
  </si>
  <si>
    <t>LIVE SHIELD AMID JR</t>
  </si>
  <si>
    <t>Atomic Alpine &amp; Protectives - Softgoods 2020</t>
  </si>
  <si>
    <t>fis katalog</t>
  </si>
  <si>
    <t>20-Feb-2020 12:00 PM</t>
  </si>
  <si>
    <t>Version</t>
  </si>
  <si>
    <t>Id: 916 v15</t>
  </si>
  <si>
    <t>The first price shown in the order grid is wholesale and the second price is Suggested retail price</t>
  </si>
  <si>
    <t>Currency</t>
  </si>
  <si>
    <t>PLN</t>
  </si>
  <si>
    <t>Skis</t>
  </si>
  <si>
    <t>Name</t>
  </si>
  <si>
    <t>Code</t>
  </si>
  <si>
    <t>Variation</t>
  </si>
  <si>
    <t>Description</t>
  </si>
  <si>
    <t>Notes</t>
  </si>
  <si>
    <t>Sug.Retail (zł)</t>
  </si>
  <si>
    <t>165</t>
  </si>
  <si>
    <t>157</t>
  </si>
  <si>
    <t>155</t>
  </si>
  <si>
    <t>193</t>
  </si>
  <si>
    <t>188</t>
  </si>
  <si>
    <t>183</t>
  </si>
  <si>
    <t>212</t>
  </si>
  <si>
    <t>207</t>
  </si>
  <si>
    <t>190</t>
  </si>
  <si>
    <t>176</t>
  </si>
  <si>
    <t>145</t>
  </si>
  <si>
    <t>152</t>
  </si>
  <si>
    <t>159</t>
  </si>
  <si>
    <t>166</t>
  </si>
  <si>
    <t>124</t>
  </si>
  <si>
    <t>131</t>
  </si>
  <si>
    <t>138</t>
  </si>
  <si>
    <t>187</t>
  </si>
  <si>
    <t>173</t>
  </si>
  <si>
    <t>180</t>
  </si>
  <si>
    <t>200</t>
  </si>
  <si>
    <t>116</t>
  </si>
  <si>
    <t>185</t>
  </si>
  <si>
    <t>192</t>
  </si>
  <si>
    <t>120</t>
  </si>
  <si>
    <t>130</t>
  </si>
  <si>
    <t>140</t>
  </si>
  <si>
    <t>150</t>
  </si>
  <si>
    <t>160</t>
  </si>
  <si>
    <t>REDSTER S9 FIS M</t>
  </si>
  <si>
    <t>AA0028058+</t>
  </si>
  <si>
    <t>Red</t>
  </si>
  <si>
    <t>FOR THE RACER INSIDE</t>
  </si>
  <si>
    <t>4 099,00 PLN</t>
  </si>
  <si>
    <t>REDSTER S9 FIS W</t>
  </si>
  <si>
    <t>AA0028060+</t>
  </si>
  <si>
    <t>REDSTER S9 FIS</t>
  </si>
  <si>
    <t>AA0028562+</t>
  </si>
  <si>
    <t>3 399,00 PLN</t>
  </si>
  <si>
    <t>REDSTER G9 FIS M</t>
  </si>
  <si>
    <t>AA0028048+</t>
  </si>
  <si>
    <t>4 299,00 PLN</t>
  </si>
  <si>
    <t>REDSTER G9 FIS W</t>
  </si>
  <si>
    <t>AA0028044+</t>
  </si>
  <si>
    <t>AA0028034+</t>
  </si>
  <si>
    <t>REDSTER SG FIS M</t>
  </si>
  <si>
    <t>AA0028052+</t>
  </si>
  <si>
    <t>REDSTER SG FIS W</t>
  </si>
  <si>
    <t>AA0028050+</t>
  </si>
  <si>
    <t>REDSTER G9 RS</t>
  </si>
  <si>
    <t>AA0028036+</t>
  </si>
  <si>
    <t>AA0028106+</t>
  </si>
  <si>
    <t>AA0028108+</t>
  </si>
  <si>
    <t>REDSTER S9 FIS J + X 14 GW</t>
  </si>
  <si>
    <t>AASS02356+</t>
  </si>
  <si>
    <t>3 149,00 PLN</t>
  </si>
  <si>
    <t>REDSTER S9 FIS J + X 12 GW</t>
  </si>
  <si>
    <t>AASS02358+</t>
  </si>
  <si>
    <t>2 999,00 PLN</t>
  </si>
  <si>
    <t>REDSTER S9 FIS J-RP²</t>
  </si>
  <si>
    <t>AA0028066+</t>
  </si>
  <si>
    <t>REDSTER S9 FIS J-RP² + COLT 12</t>
  </si>
  <si>
    <t>AAST01344+</t>
  </si>
  <si>
    <t>2 149,00 PLN</t>
  </si>
  <si>
    <t>REDSTER S9 FIS J-RP² + COLT 10</t>
  </si>
  <si>
    <t>AAST01346+</t>
  </si>
  <si>
    <t>1 999,00 PLN</t>
  </si>
  <si>
    <t>REDSTER S9 FIS J-RP² + COLT 7</t>
  </si>
  <si>
    <t>AAST01322+</t>
  </si>
  <si>
    <t>1 899,00 PLN</t>
  </si>
  <si>
    <t>AAST01340+</t>
  </si>
  <si>
    <t>AAST01342+</t>
  </si>
  <si>
    <t>AAST01324+</t>
  </si>
  <si>
    <t>REDSTER G9 FIS</t>
  </si>
  <si>
    <t>AA0028038+</t>
  </si>
  <si>
    <t>3 249,00 PLN</t>
  </si>
  <si>
    <t>AA0028110+</t>
  </si>
  <si>
    <t>REDSTER G9 FIS J + X 14 GW</t>
  </si>
  <si>
    <t>AASS02360+</t>
  </si>
  <si>
    <t>REDSTER G9 FIS J + X 12 GW</t>
  </si>
  <si>
    <t>AASS02362+</t>
  </si>
  <si>
    <t>REDSTER SG FIS</t>
  </si>
  <si>
    <t>AA0027540+</t>
  </si>
  <si>
    <t>REDSTER G9 FIS J-RP² + COLT 12</t>
  </si>
  <si>
    <t>AAST01334+</t>
  </si>
  <si>
    <t>REDSTER G9 FIS J-RP² + COLT 10</t>
  </si>
  <si>
    <t>AAST01336+</t>
  </si>
  <si>
    <t>AAST01338+</t>
  </si>
  <si>
    <t>REDSTER G9 FIS J-RP² + COLT 7</t>
  </si>
  <si>
    <t>AAST01326+</t>
  </si>
  <si>
    <t>REDSTER J9 FIS J-RP²</t>
  </si>
  <si>
    <t>AA0028116+</t>
  </si>
  <si>
    <t>AA0027542+</t>
  </si>
  <si>
    <t>REDSTER J9 FIS J-RP² + COLT 7</t>
  </si>
  <si>
    <t>AAST01330+</t>
  </si>
  <si>
    <t>1 849,00 PLN</t>
  </si>
  <si>
    <t>REDSTER J9 RS J-RP² + COLT 10</t>
  </si>
  <si>
    <t>AAST01332+</t>
  </si>
  <si>
    <t>1 429,00 PLN</t>
  </si>
  <si>
    <t>REDSTER J9 RS J-RP² + COLT 7</t>
  </si>
  <si>
    <t>AAST01328+</t>
  </si>
  <si>
    <t>1 299,00 PLN</t>
  </si>
  <si>
    <t>Total</t>
  </si>
  <si>
    <t>Total units</t>
  </si>
  <si>
    <t>Total value (zł)</t>
  </si>
  <si>
    <t>Bindings</t>
  </si>
  <si>
    <t>B70</t>
  </si>
  <si>
    <t>B75</t>
  </si>
  <si>
    <t>X 20 EGA</t>
  </si>
  <si>
    <t>AD5001768+</t>
  </si>
  <si>
    <t>Black/Wht</t>
  </si>
  <si>
    <t>TESTED IN THE WORLD CUP, PROVEN ON THE PISTE</t>
  </si>
  <si>
    <t>1 949,00 PLN</t>
  </si>
  <si>
    <t>X 19 VAR</t>
  </si>
  <si>
    <t>AD5001808+</t>
  </si>
  <si>
    <t>Red/Black</t>
  </si>
  <si>
    <t>1 699,00 PLN</t>
  </si>
  <si>
    <t>X 19 MOD</t>
  </si>
  <si>
    <t>AD5001762+</t>
  </si>
  <si>
    <t>X 16 VAR</t>
  </si>
  <si>
    <t>AD5001764+</t>
  </si>
  <si>
    <t>X 16 MOD</t>
  </si>
  <si>
    <t>AD5001964+</t>
  </si>
  <si>
    <t>X 12 VAR</t>
  </si>
  <si>
    <t>AD5001766+</t>
  </si>
  <si>
    <t>1 149,00 PLN</t>
  </si>
  <si>
    <t>COLT 12</t>
  </si>
  <si>
    <t>AD5002054+</t>
  </si>
  <si>
    <t>READY TO RIDE</t>
  </si>
  <si>
    <t>649,00 PLN</t>
  </si>
  <si>
    <t>COLT 10</t>
  </si>
  <si>
    <t>AD5002056+</t>
  </si>
  <si>
    <t>299,50 PLN</t>
  </si>
  <si>
    <t>599,00 PLN</t>
  </si>
  <si>
    <t>COLT 7 GW</t>
  </si>
  <si>
    <t>AD5002060+</t>
  </si>
  <si>
    <t>194,50 PLN</t>
  </si>
  <si>
    <t>389,00 PLN</t>
  </si>
  <si>
    <t>Boots</t>
  </si>
  <si>
    <t>18/18.5</t>
  </si>
  <si>
    <t>19/19.5</t>
  </si>
  <si>
    <t>20/20.5</t>
  </si>
  <si>
    <t>21/21.5</t>
  </si>
  <si>
    <t>22/22.5</t>
  </si>
  <si>
    <t>23/23.5</t>
  </si>
  <si>
    <t>24/24.5</t>
  </si>
  <si>
    <t>25/25.5</t>
  </si>
  <si>
    <t>26/26.5</t>
  </si>
  <si>
    <t>27/27.5</t>
  </si>
  <si>
    <t>28/28.5</t>
  </si>
  <si>
    <t>29/29.5</t>
  </si>
  <si>
    <t>REDSTER TEAM ISSUE 170 LIFTED</t>
  </si>
  <si>
    <t>AE5023360+</t>
  </si>
  <si>
    <t>THE MOST WINNING RACE BOOT ON THE WORLD CUP</t>
  </si>
  <si>
    <t>REDSTER TEAM ISSUE 150 LIFTED</t>
  </si>
  <si>
    <t>AE5023380+</t>
  </si>
  <si>
    <t>REDSTER TEAM ISSUE 110</t>
  </si>
  <si>
    <t>AE5023420+</t>
  </si>
  <si>
    <t>2 199,00 PLN</t>
  </si>
  <si>
    <t>REDSTER STI 150 LIFTED</t>
  </si>
  <si>
    <t>AE5020720+</t>
  </si>
  <si>
    <t>Rd/Black</t>
  </si>
  <si>
    <t>WORLD CUP INNOVATION FOR LIGHTER RACERS</t>
  </si>
  <si>
    <t>REDSTER STI 130</t>
  </si>
  <si>
    <t>AE5020740+</t>
  </si>
  <si>
    <t>2 599,00 PLN</t>
  </si>
  <si>
    <t>REDSTER STI 110</t>
  </si>
  <si>
    <t>AE5020760+</t>
  </si>
  <si>
    <t>REDSTER STI 90 LC</t>
  </si>
  <si>
    <t>AE5020780+</t>
  </si>
  <si>
    <t>REDSTER CLUB SPORT 130</t>
  </si>
  <si>
    <t>AE5019880+</t>
  </si>
  <si>
    <t>BORN ON THE RACE COURSE. BUILT FOR THE PISTE.</t>
  </si>
  <si>
    <t>REDSTER CLUB SPORT 110</t>
  </si>
  <si>
    <t>AE5019740+</t>
  </si>
  <si>
    <t>REDSTER CLUB SPORT 100 LC</t>
  </si>
  <si>
    <t>AE5020820+</t>
  </si>
  <si>
    <t>1 399,00 PLN</t>
  </si>
  <si>
    <t>REDSTER CLUB SPORT 80 LC</t>
  </si>
  <si>
    <t>AE5020840+</t>
  </si>
  <si>
    <t>1 199,00 PLN</t>
  </si>
  <si>
    <t>REDSTER JR 65</t>
  </si>
  <si>
    <t>AE5023520+</t>
  </si>
  <si>
    <t>FOR THE WORLD CUP WINNERS OF TOMORROW</t>
  </si>
  <si>
    <t>699,00 PLN</t>
  </si>
  <si>
    <t>REDSTER JR 60</t>
  </si>
  <si>
    <t>AE5023540+</t>
  </si>
  <si>
    <t>519,00 PLN</t>
  </si>
  <si>
    <t>REDSTER JR 40</t>
  </si>
  <si>
    <t>AE5018760+</t>
  </si>
  <si>
    <t>436,96 PLN</t>
  </si>
  <si>
    <t>Poles</t>
  </si>
  <si>
    <t>110</t>
  </si>
  <si>
    <t>115</t>
  </si>
  <si>
    <t>125</t>
  </si>
  <si>
    <t>135</t>
  </si>
  <si>
    <t>70</t>
  </si>
  <si>
    <t>75</t>
  </si>
  <si>
    <t>80</t>
  </si>
  <si>
    <t>85</t>
  </si>
  <si>
    <t>90</t>
  </si>
  <si>
    <t>95</t>
  </si>
  <si>
    <t>100</t>
  </si>
  <si>
    <t>105</t>
  </si>
  <si>
    <t>REDSTER RS SL</t>
  </si>
  <si>
    <t>AJ5005640+</t>
  </si>
  <si>
    <t>LIGHTER. STRONGER. WHEN EVERY SECOND MATTERS.</t>
  </si>
  <si>
    <t>REDSTER RS GS</t>
  </si>
  <si>
    <t>AJ5005634+</t>
  </si>
  <si>
    <t>REDSTER CARBON ULTRA</t>
  </si>
  <si>
    <t>AJ5005638+</t>
  </si>
  <si>
    <t>429,00 PLN</t>
  </si>
  <si>
    <t>REDSTER CARBON</t>
  </si>
  <si>
    <t>AJ5005636+</t>
  </si>
  <si>
    <t>349,00 PLN</t>
  </si>
  <si>
    <t>REDSTER RS</t>
  </si>
  <si>
    <t>AJ5005642+</t>
  </si>
  <si>
    <t>REDSTER GS</t>
  </si>
  <si>
    <t>AJ5005644+</t>
  </si>
  <si>
    <t>299,00 PLN</t>
  </si>
  <si>
    <t>REDSTER</t>
  </si>
  <si>
    <t>AJ5005350+</t>
  </si>
  <si>
    <t>149,00 PLN</t>
  </si>
  <si>
    <t>REDSTER JR</t>
  </si>
  <si>
    <t>AJ5005354+</t>
  </si>
  <si>
    <t>LIGHT, STRONG AND BUILT TO HAVE FUN</t>
  </si>
  <si>
    <t>99,00 PLN</t>
  </si>
  <si>
    <t>REDSTER GS JR</t>
  </si>
  <si>
    <t>AJ5005400+</t>
  </si>
  <si>
    <t>Helmets</t>
  </si>
  <si>
    <t>XXS 5253</t>
  </si>
  <si>
    <t>XS53+54+</t>
  </si>
  <si>
    <t>S 5556</t>
  </si>
  <si>
    <t>M 56+57+</t>
  </si>
  <si>
    <t>L 5859</t>
  </si>
  <si>
    <t>XL59+60+</t>
  </si>
  <si>
    <t>XXL 6162</t>
  </si>
  <si>
    <t>51-55</t>
  </si>
  <si>
    <t>55-59</t>
  </si>
  <si>
    <t>59-63</t>
  </si>
  <si>
    <t>63-65</t>
  </si>
  <si>
    <t>REDSTER REPLICA</t>
  </si>
  <si>
    <t>AN5005968+</t>
  </si>
  <si>
    <t>THE SKI HELMET FOR TOMORROW'S CHAMPIONS</t>
  </si>
  <si>
    <t>529,00 PLN</t>
  </si>
  <si>
    <t>AN5005966+</t>
  </si>
  <si>
    <t>Black</t>
  </si>
  <si>
    <t>COUNT</t>
  </si>
  <si>
    <t>AN5005550+</t>
  </si>
  <si>
    <t>SUPREME PROTECTION. INDIVIDUAL FIT.</t>
  </si>
  <si>
    <t>AN5005940+</t>
  </si>
  <si>
    <t>Wh H</t>
  </si>
  <si>
    <t>AN5005944+</t>
  </si>
  <si>
    <t>Mintsorb</t>
  </si>
  <si>
    <t>AN5005942+</t>
  </si>
  <si>
    <t>Darkgreen</t>
  </si>
  <si>
    <t>COUNT AMID RS</t>
  </si>
  <si>
    <t>AN5005960+</t>
  </si>
  <si>
    <t>WORLD CUP APPROVED PROTECTION. DESIGNED FOR SLALOM.</t>
  </si>
  <si>
    <t>829,00 PLN</t>
  </si>
  <si>
    <t>AN5005958+</t>
  </si>
  <si>
    <t>REDSTER WC AMID</t>
  </si>
  <si>
    <t>AN5005964+</t>
  </si>
  <si>
    <t>WORLD CUP APPROVED PROTECTION</t>
  </si>
  <si>
    <t>AN5005962+</t>
  </si>
  <si>
    <t>Goggles</t>
  </si>
  <si>
    <t>NS</t>
  </si>
  <si>
    <t>COUNT 360° HD RS</t>
  </si>
  <si>
    <t>AN5106012+</t>
  </si>
  <si>
    <t>WORLD CUP APPROVED OPTICS</t>
  </si>
  <si>
    <t>1 249,00 PLN</t>
  </si>
  <si>
    <t>AN5106118+</t>
  </si>
  <si>
    <t>COUNT JR HD RS</t>
  </si>
  <si>
    <t>AN5106100+</t>
  </si>
  <si>
    <t>SEE BETTER. SKI BETTER.</t>
  </si>
  <si>
    <t>Apparel</t>
  </si>
  <si>
    <t>XS</t>
  </si>
  <si>
    <t>S</t>
  </si>
  <si>
    <t>M</t>
  </si>
  <si>
    <t>L</t>
  </si>
  <si>
    <t>XL</t>
  </si>
  <si>
    <t>2XL</t>
  </si>
  <si>
    <t>REDSTER GTX JACKET</t>
  </si>
  <si>
    <t>AP5105510</t>
  </si>
  <si>
    <t>Rio Red/Rd</t>
  </si>
  <si>
    <t>AP5105520</t>
  </si>
  <si>
    <t>Rio Red/Rd/Print</t>
  </si>
  <si>
    <t>REDSTER GTX PANT</t>
  </si>
  <si>
    <t>AP5106410</t>
  </si>
  <si>
    <t>M REVENT 3L GTX JACKET</t>
  </si>
  <si>
    <t>AP5105630</t>
  </si>
  <si>
    <t>THE ULTIMATE ALL MOUNTAIN FIT</t>
  </si>
  <si>
    <t>2 849,00 PLN</t>
  </si>
  <si>
    <t>AP5105610</t>
  </si>
  <si>
    <t>Gr/Darkgreen</t>
  </si>
  <si>
    <t>AP5105620</t>
  </si>
  <si>
    <t>Rio Red/Anthracite</t>
  </si>
  <si>
    <t>M REVENT PRIMALOFT MIDLAYER</t>
  </si>
  <si>
    <t>AP5105820</t>
  </si>
  <si>
    <t>1 049,00 PLN</t>
  </si>
  <si>
    <t>AP5105810</t>
  </si>
  <si>
    <t>Rd</t>
  </si>
  <si>
    <t>AP5105830</t>
  </si>
  <si>
    <t>M REVENT PRIMALOFT VEST</t>
  </si>
  <si>
    <t>AP5105920</t>
  </si>
  <si>
    <t>AP5105910</t>
  </si>
  <si>
    <t>Rio Red</t>
  </si>
  <si>
    <t>M REVENT FLEECE HOODIE</t>
  </si>
  <si>
    <t>AP5106010</t>
  </si>
  <si>
    <t>Anthracite</t>
  </si>
  <si>
    <t>ATOMIC LOOK, ATOMIC QUALITY</t>
  </si>
  <si>
    <t>479,00 PLN</t>
  </si>
  <si>
    <t>AP5106020</t>
  </si>
  <si>
    <t>Mid Green</t>
  </si>
  <si>
    <t>M SAVOR 2L GTX JACKET</t>
  </si>
  <si>
    <t>AP5100220</t>
  </si>
  <si>
    <t>Darkest B</t>
  </si>
  <si>
    <t>SKIING MADE EASY</t>
  </si>
  <si>
    <t>AP5100210</t>
  </si>
  <si>
    <t>Dark Red</t>
  </si>
  <si>
    <t>EVERYDAY ADVENTURE</t>
  </si>
  <si>
    <t>M SAVOR FLEECE JACKET</t>
  </si>
  <si>
    <t>AP5106530</t>
  </si>
  <si>
    <t>BLUISH GR/Black</t>
  </si>
  <si>
    <t>AP5106510</t>
  </si>
  <si>
    <t>AP5106520</t>
  </si>
  <si>
    <t>Darkest B/Black</t>
  </si>
  <si>
    <t>W REVENT PRIMALOFT MIDLAYER</t>
  </si>
  <si>
    <t>AP5105110</t>
  </si>
  <si>
    <t>Cor</t>
  </si>
  <si>
    <t>AP5105120</t>
  </si>
  <si>
    <t>AP5105130</t>
  </si>
  <si>
    <t>W REVENT PRIMALOFT VEST</t>
  </si>
  <si>
    <t>AP5105220</t>
  </si>
  <si>
    <t>W SAVOR FLEECE ZIP-NECK</t>
  </si>
  <si>
    <t>AP5104830</t>
  </si>
  <si>
    <t>Rd/Cor</t>
  </si>
  <si>
    <t>ALPS T-SHIRT</t>
  </si>
  <si>
    <t>AP5107040</t>
  </si>
  <si>
    <t>WEAR THE STAR WHEREVER YOU ARE</t>
  </si>
  <si>
    <t>109,00 PLN</t>
  </si>
  <si>
    <t>AP5107010</t>
  </si>
  <si>
    <t>Wht</t>
  </si>
  <si>
    <t>AP5107030</t>
  </si>
  <si>
    <t>AP5107020</t>
  </si>
  <si>
    <t>ALPS LS T-SHIRT</t>
  </si>
  <si>
    <t>AP5107110</t>
  </si>
  <si>
    <t>AP5107120</t>
  </si>
  <si>
    <t>W ALPS T-SHIRT</t>
  </si>
  <si>
    <t>AP5107710</t>
  </si>
  <si>
    <t>AP5107720</t>
  </si>
  <si>
    <t>AP5107730</t>
  </si>
  <si>
    <t>129,00 PLN</t>
  </si>
  <si>
    <t>259,00 PLN</t>
  </si>
  <si>
    <t>219,00 PLN</t>
  </si>
  <si>
    <t>RS HOODIE</t>
  </si>
  <si>
    <t>AP5107520</t>
  </si>
  <si>
    <t>OFFICIAL ATOMIC RACEWEAR</t>
  </si>
  <si>
    <t>AP5107510</t>
  </si>
  <si>
    <t>RS SWEAT PANT</t>
  </si>
  <si>
    <t>AP5108810</t>
  </si>
  <si>
    <t>RS T-SHIRT</t>
  </si>
  <si>
    <t>AP5108220</t>
  </si>
  <si>
    <t>AP5108210</t>
  </si>
  <si>
    <t>RS KIDS T-SHIRT</t>
  </si>
  <si>
    <t>AP5107310</t>
  </si>
  <si>
    <t>89,00 PLN</t>
  </si>
  <si>
    <t>RS JACKET</t>
  </si>
  <si>
    <t>AP5107410</t>
  </si>
  <si>
    <t>ATOMIC SWEATER</t>
  </si>
  <si>
    <t>AP5107910</t>
  </si>
  <si>
    <t>W ATOMIC SWEATER</t>
  </si>
  <si>
    <t>AP5107610</t>
  </si>
  <si>
    <t>ATOMIC POLO-SHIRT</t>
  </si>
  <si>
    <t>AP5108010</t>
  </si>
  <si>
    <t>AP5108020</t>
  </si>
  <si>
    <t>ATOMIC FLANNEL SHIRT</t>
  </si>
  <si>
    <t>AP5108110</t>
  </si>
  <si>
    <t>AP5108120</t>
  </si>
  <si>
    <t>Dark Grey</t>
  </si>
  <si>
    <t>RS RAIN COAT</t>
  </si>
  <si>
    <t>AP5109510</t>
  </si>
  <si>
    <t>Flame Scarlet</t>
  </si>
  <si>
    <t>Gear</t>
  </si>
  <si>
    <t>OSFA</t>
  </si>
  <si>
    <t>205</t>
  </si>
  <si>
    <t>230</t>
  </si>
  <si>
    <t>ALPS HEATHER CAP</t>
  </si>
  <si>
    <t>AL5108420</t>
  </si>
  <si>
    <t>Rio Red/Heather</t>
  </si>
  <si>
    <t>WEAR THE STAR WITH PRIDE</t>
  </si>
  <si>
    <t>AL5108410</t>
  </si>
  <si>
    <t>Anthracite/Heather</t>
  </si>
  <si>
    <t>ALPS KIDS BEANIE</t>
  </si>
  <si>
    <t>AL5108520</t>
  </si>
  <si>
    <t>Tomato/Cor/Peach</t>
  </si>
  <si>
    <t>AL5108510</t>
  </si>
  <si>
    <t>Darkgreen/Mid Green/Mint</t>
  </si>
  <si>
    <t>ALPS KNIT BEANIE</t>
  </si>
  <si>
    <t>AL5101730</t>
  </si>
  <si>
    <t>Potpourri</t>
  </si>
  <si>
    <t>AL5101710</t>
  </si>
  <si>
    <t>AL5101720</t>
  </si>
  <si>
    <t>Lunar Rock</t>
  </si>
  <si>
    <t>ALPS ROLLED CUFF BEANIE</t>
  </si>
  <si>
    <t>AL5035210</t>
  </si>
  <si>
    <t>AL5035230</t>
  </si>
  <si>
    <t>AL5035250</t>
  </si>
  <si>
    <t>Caramel</t>
  </si>
  <si>
    <t>ALPS TECH HEADBAND</t>
  </si>
  <si>
    <t>AL5101940</t>
  </si>
  <si>
    <t>65,00 PLN</t>
  </si>
  <si>
    <t>AL5101970</t>
  </si>
  <si>
    <t>AL5101950</t>
  </si>
  <si>
    <t>AL5101960</t>
  </si>
  <si>
    <t>BLUISH GR</t>
  </si>
  <si>
    <t>ALPS TRUCKER CAP</t>
  </si>
  <si>
    <t>AL5102020</t>
  </si>
  <si>
    <t>AL5102030</t>
  </si>
  <si>
    <t>RACING CAP</t>
  </si>
  <si>
    <t>AL5109110</t>
  </si>
  <si>
    <t>AL5109120</t>
  </si>
  <si>
    <t>ALPS CAP</t>
  </si>
  <si>
    <t>AL5041210</t>
  </si>
  <si>
    <t>Black/Bright R</t>
  </si>
  <si>
    <t>AL5041220</t>
  </si>
  <si>
    <t>Quiet Shade/Bright R</t>
  </si>
  <si>
    <t>RS PACK 50L</t>
  </si>
  <si>
    <t>AL5045410</t>
  </si>
  <si>
    <t>B Red</t>
  </si>
  <si>
    <t>ATHLETE APPROVED. MADE TO TAKE YOU RACING.</t>
  </si>
  <si>
    <t>RS PACK 90L</t>
  </si>
  <si>
    <t>AL5045310</t>
  </si>
  <si>
    <t>RS HEATED BOOT PACK 120V</t>
  </si>
  <si>
    <t>AL5047110</t>
  </si>
  <si>
    <t>Red/Rio Red</t>
  </si>
  <si>
    <t>434,50 PLN</t>
  </si>
  <si>
    <t>869,00 PLN</t>
  </si>
  <si>
    <t>RS HEATED BOOT PACK 230V</t>
  </si>
  <si>
    <t>AL5047210</t>
  </si>
  <si>
    <t>RS GOGGLE CASE 2 PAIRS</t>
  </si>
  <si>
    <t>AL5046410</t>
  </si>
  <si>
    <t>189,00 PLN</t>
  </si>
  <si>
    <t>REDSTER FIS SKI BAG 3 PAIRS</t>
  </si>
  <si>
    <t>AL5034720</t>
  </si>
  <si>
    <t>789,00 PLN</t>
  </si>
  <si>
    <t>RS SKI WHEELIE 4 PAIRS +</t>
  </si>
  <si>
    <t>AL5038910</t>
  </si>
  <si>
    <t>Red/Brightred</t>
  </si>
  <si>
    <t>RS SKI FIX 10 PCS</t>
  </si>
  <si>
    <t>AL5049110</t>
  </si>
  <si>
    <t>Black/Black</t>
  </si>
  <si>
    <t>KEEP YOUR SKIS TOGETHER</t>
  </si>
  <si>
    <t>169,00 PLN</t>
  </si>
  <si>
    <t>559,00 PLN</t>
  </si>
  <si>
    <t>SOFTFLASK 500ML / 17OZ</t>
  </si>
  <si>
    <t>AL5048910</t>
  </si>
  <si>
    <t>Bk</t>
  </si>
  <si>
    <t>RS TRUNK 130L</t>
  </si>
  <si>
    <t>AL5047310</t>
  </si>
  <si>
    <t>RS DOUBLE SKI WHEELIE</t>
  </si>
  <si>
    <t>AL5047620</t>
  </si>
  <si>
    <t>AL5047610</t>
  </si>
  <si>
    <t>TRAVEL PACK</t>
  </si>
  <si>
    <t>AL5045820</t>
  </si>
  <si>
    <t>GO WHERE THE SNOW TAKES YOU</t>
  </si>
  <si>
    <t>AL5045810</t>
  </si>
  <si>
    <t>DUFFLE BAG 40L</t>
  </si>
  <si>
    <t>AL5047820</t>
  </si>
  <si>
    <t>AL5047810</t>
  </si>
  <si>
    <t>DUFFLE BAG 60L</t>
  </si>
  <si>
    <t>AL5047920</t>
  </si>
  <si>
    <t>AL5047910</t>
  </si>
  <si>
    <t>CABIN TROLLEY</t>
  </si>
  <si>
    <t>AL5047510</t>
  </si>
  <si>
    <t>AL5047520</t>
  </si>
  <si>
    <t>TROLLEY 90L</t>
  </si>
  <si>
    <t>AL5047410</t>
  </si>
  <si>
    <t>779,00 PLN</t>
  </si>
  <si>
    <t>AL5047420</t>
  </si>
  <si>
    <t>Other</t>
  </si>
  <si>
    <t>XXS</t>
  </si>
  <si>
    <t>LIVE SHIELD Vest AMID M</t>
  </si>
  <si>
    <t>OUR THINNEST TOP-LEVEL PROTECTOR EVER</t>
  </si>
  <si>
    <t>AN5205012+</t>
  </si>
  <si>
    <t>AN5205034+</t>
  </si>
  <si>
    <t>All Black</t>
  </si>
  <si>
    <t>LIVE SHIELD Shorts</t>
  </si>
  <si>
    <t>AN5205026+</t>
  </si>
  <si>
    <t>Cena Racing</t>
  </si>
  <si>
    <t>X X 12 GW</t>
  </si>
  <si>
    <t>AD5002120+</t>
  </si>
  <si>
    <t>999,00 PLN</t>
  </si>
  <si>
    <t>ilość</t>
  </si>
  <si>
    <t>Suma zamówienia (zł)</t>
  </si>
  <si>
    <t>FINALIZACJA ZAMÓWIENIA</t>
  </si>
  <si>
    <t xml:space="preserve">Uzupełnij dane zamówienia  
i wyślij na adres: </t>
  </si>
  <si>
    <t xml:space="preserve">Skontaktuj się z nami: </t>
  </si>
  <si>
    <t>www:</t>
  </si>
  <si>
    <t>Uzupełnij dane kontaktowe:</t>
  </si>
  <si>
    <t>Imię i Nazwisko</t>
  </si>
  <si>
    <t>Klub</t>
  </si>
  <si>
    <t>Adres</t>
  </si>
  <si>
    <t>e-mail</t>
  </si>
  <si>
    <t>nr.telefonu</t>
  </si>
  <si>
    <t>Sposób płatności</t>
  </si>
  <si>
    <t>ilosc</t>
  </si>
  <si>
    <t>suma (zł)</t>
  </si>
  <si>
    <t>SUMA ZAMÓWIENIA</t>
  </si>
  <si>
    <t>Kije Narciarskie</t>
  </si>
  <si>
    <t>WPISZ ILOŚCI W KOLUMNY PONIŻEJ</t>
  </si>
  <si>
    <t>ILOŚĆ ZAMÓWIENIE</t>
  </si>
  <si>
    <t>SUMA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</si>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</sst>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7"/>
      </patternFill>
    </fill>
    <fill>
      <patternFill patternType="darkUp">
        <fgColor theme="0" tint="-0.14996795556505021"/>
        <bgColor theme="1" tint="0.49998474074526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0" fillId="3" borderId="0" xfId="0" applyFill="1"/>
    <xf numFmtId="0" fontId="0" fillId="0" borderId="0" xfId="0" applyAlignment="1">
      <alignment vertical="top" wrapText="1"/>
    </xf>
    <xf numFmtId="0" fontId="4" fillId="0" borderId="0" xfId="0" applyFont="1"/>
    <xf numFmtId="4" fontId="0" fillId="0" borderId="0" xfId="0" applyNumberFormat="1"/>
    <xf numFmtId="4" fontId="5" fillId="0" borderId="0" xfId="0" applyNumberFormat="1" applyFont="1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7" fillId="4" borderId="0" xfId="0" applyFont="1" applyFill="1" applyAlignment="1">
      <alignment horizontal="left" vertical="center" wrapText="1"/>
    </xf>
    <xf numFmtId="0" fontId="9" fillId="4" borderId="0" xfId="0" applyFont="1" applyFill="1"/>
    <xf numFmtId="0" fontId="10" fillId="4" borderId="0" xfId="0" applyFont="1" applyFill="1"/>
    <xf numFmtId="4" fontId="0" fillId="4" borderId="2" xfId="0" applyNumberFormat="1" applyFill="1" applyBorder="1"/>
    <xf numFmtId="0" fontId="2" fillId="2" borderId="3" xfId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top" wrapText="1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78.jpg"/><Relationship Id="rId3" Type="http://schemas.openxmlformats.org/officeDocument/2006/relationships/image" Target="../media/image73.jpg"/><Relationship Id="rId7" Type="http://schemas.openxmlformats.org/officeDocument/2006/relationships/image" Target="../media/image77.jpg"/><Relationship Id="rId2" Type="http://schemas.openxmlformats.org/officeDocument/2006/relationships/image" Target="../media/image72.jpg"/><Relationship Id="rId1" Type="http://schemas.openxmlformats.org/officeDocument/2006/relationships/image" Target="../media/image71.jpg"/><Relationship Id="rId6" Type="http://schemas.openxmlformats.org/officeDocument/2006/relationships/image" Target="../media/image76.jpg"/><Relationship Id="rId5" Type="http://schemas.openxmlformats.org/officeDocument/2006/relationships/image" Target="../media/image75.jpg"/><Relationship Id="rId10" Type="http://schemas.openxmlformats.org/officeDocument/2006/relationships/image" Target="../media/image80.jpg"/><Relationship Id="rId4" Type="http://schemas.openxmlformats.org/officeDocument/2006/relationships/image" Target="../media/image74.jpg"/><Relationship Id="rId9" Type="http://schemas.openxmlformats.org/officeDocument/2006/relationships/image" Target="../media/image79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3.jpg"/><Relationship Id="rId2" Type="http://schemas.openxmlformats.org/officeDocument/2006/relationships/image" Target="../media/image82.jpg"/><Relationship Id="rId1" Type="http://schemas.openxmlformats.org/officeDocument/2006/relationships/image" Target="../media/image8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3.jpg"/><Relationship Id="rId2" Type="http://schemas.openxmlformats.org/officeDocument/2006/relationships/image" Target="../media/image82.jpg"/><Relationship Id="rId1" Type="http://schemas.openxmlformats.org/officeDocument/2006/relationships/image" Target="../media/image81.jpg"/><Relationship Id="rId4" Type="http://schemas.openxmlformats.org/officeDocument/2006/relationships/image" Target="../media/image47.jpeg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6.jpg"/><Relationship Id="rId18" Type="http://schemas.openxmlformats.org/officeDocument/2006/relationships/image" Target="../media/image101.jpg"/><Relationship Id="rId26" Type="http://schemas.openxmlformats.org/officeDocument/2006/relationships/image" Target="../media/image109.jpg"/><Relationship Id="rId39" Type="http://schemas.openxmlformats.org/officeDocument/2006/relationships/image" Target="../media/image122.jpg"/><Relationship Id="rId3" Type="http://schemas.openxmlformats.org/officeDocument/2006/relationships/image" Target="../media/image86.jpg"/><Relationship Id="rId21" Type="http://schemas.openxmlformats.org/officeDocument/2006/relationships/image" Target="../media/image104.jpg"/><Relationship Id="rId34" Type="http://schemas.openxmlformats.org/officeDocument/2006/relationships/image" Target="../media/image117.jpg"/><Relationship Id="rId42" Type="http://schemas.openxmlformats.org/officeDocument/2006/relationships/image" Target="../media/image125.jpg"/><Relationship Id="rId47" Type="http://schemas.openxmlformats.org/officeDocument/2006/relationships/image" Target="../media/image130.jpg"/><Relationship Id="rId50" Type="http://schemas.openxmlformats.org/officeDocument/2006/relationships/image" Target="../media/image133.jpg"/><Relationship Id="rId7" Type="http://schemas.openxmlformats.org/officeDocument/2006/relationships/image" Target="../media/image90.jpg"/><Relationship Id="rId12" Type="http://schemas.openxmlformats.org/officeDocument/2006/relationships/image" Target="../media/image95.jpg"/><Relationship Id="rId17" Type="http://schemas.openxmlformats.org/officeDocument/2006/relationships/image" Target="../media/image100.jpg"/><Relationship Id="rId25" Type="http://schemas.openxmlformats.org/officeDocument/2006/relationships/image" Target="../media/image108.jpg"/><Relationship Id="rId33" Type="http://schemas.openxmlformats.org/officeDocument/2006/relationships/image" Target="../media/image116.jpg"/><Relationship Id="rId38" Type="http://schemas.openxmlformats.org/officeDocument/2006/relationships/image" Target="../media/image121.jpg"/><Relationship Id="rId46" Type="http://schemas.openxmlformats.org/officeDocument/2006/relationships/image" Target="../media/image129.jpg"/><Relationship Id="rId2" Type="http://schemas.openxmlformats.org/officeDocument/2006/relationships/image" Target="../media/image85.jpg"/><Relationship Id="rId16" Type="http://schemas.openxmlformats.org/officeDocument/2006/relationships/image" Target="../media/image99.jpg"/><Relationship Id="rId20" Type="http://schemas.openxmlformats.org/officeDocument/2006/relationships/image" Target="../media/image103.jpg"/><Relationship Id="rId29" Type="http://schemas.openxmlformats.org/officeDocument/2006/relationships/image" Target="../media/image112.jpg"/><Relationship Id="rId41" Type="http://schemas.openxmlformats.org/officeDocument/2006/relationships/image" Target="../media/image124.jpg"/><Relationship Id="rId1" Type="http://schemas.openxmlformats.org/officeDocument/2006/relationships/image" Target="../media/image84.jpg"/><Relationship Id="rId6" Type="http://schemas.openxmlformats.org/officeDocument/2006/relationships/image" Target="../media/image89.jpg"/><Relationship Id="rId11" Type="http://schemas.openxmlformats.org/officeDocument/2006/relationships/image" Target="../media/image94.jpg"/><Relationship Id="rId24" Type="http://schemas.openxmlformats.org/officeDocument/2006/relationships/image" Target="../media/image107.jpg"/><Relationship Id="rId32" Type="http://schemas.openxmlformats.org/officeDocument/2006/relationships/image" Target="../media/image115.jpg"/><Relationship Id="rId37" Type="http://schemas.openxmlformats.org/officeDocument/2006/relationships/image" Target="../media/image120.jpg"/><Relationship Id="rId40" Type="http://schemas.openxmlformats.org/officeDocument/2006/relationships/image" Target="../media/image123.jpg"/><Relationship Id="rId45" Type="http://schemas.openxmlformats.org/officeDocument/2006/relationships/image" Target="../media/image128.jpg"/><Relationship Id="rId5" Type="http://schemas.openxmlformats.org/officeDocument/2006/relationships/image" Target="../media/image88.jpg"/><Relationship Id="rId15" Type="http://schemas.openxmlformats.org/officeDocument/2006/relationships/image" Target="../media/image98.jpg"/><Relationship Id="rId23" Type="http://schemas.openxmlformats.org/officeDocument/2006/relationships/image" Target="../media/image106.jpg"/><Relationship Id="rId28" Type="http://schemas.openxmlformats.org/officeDocument/2006/relationships/image" Target="../media/image111.jpg"/><Relationship Id="rId36" Type="http://schemas.openxmlformats.org/officeDocument/2006/relationships/image" Target="../media/image119.jpg"/><Relationship Id="rId49" Type="http://schemas.openxmlformats.org/officeDocument/2006/relationships/image" Target="../media/image132.jpg"/><Relationship Id="rId10" Type="http://schemas.openxmlformats.org/officeDocument/2006/relationships/image" Target="../media/image93.jpg"/><Relationship Id="rId19" Type="http://schemas.openxmlformats.org/officeDocument/2006/relationships/image" Target="../media/image102.jpg"/><Relationship Id="rId31" Type="http://schemas.openxmlformats.org/officeDocument/2006/relationships/image" Target="../media/image114.jpg"/><Relationship Id="rId44" Type="http://schemas.openxmlformats.org/officeDocument/2006/relationships/image" Target="../media/image127.jpg"/><Relationship Id="rId4" Type="http://schemas.openxmlformats.org/officeDocument/2006/relationships/image" Target="../media/image87.jpg"/><Relationship Id="rId9" Type="http://schemas.openxmlformats.org/officeDocument/2006/relationships/image" Target="../media/image92.jpg"/><Relationship Id="rId14" Type="http://schemas.openxmlformats.org/officeDocument/2006/relationships/image" Target="../media/image97.jpg"/><Relationship Id="rId22" Type="http://schemas.openxmlformats.org/officeDocument/2006/relationships/image" Target="../media/image105.jpg"/><Relationship Id="rId27" Type="http://schemas.openxmlformats.org/officeDocument/2006/relationships/image" Target="../media/image110.jpg"/><Relationship Id="rId30" Type="http://schemas.openxmlformats.org/officeDocument/2006/relationships/image" Target="../media/image113.jpg"/><Relationship Id="rId35" Type="http://schemas.openxmlformats.org/officeDocument/2006/relationships/image" Target="../media/image118.jpg"/><Relationship Id="rId43" Type="http://schemas.openxmlformats.org/officeDocument/2006/relationships/image" Target="../media/image126.jpg"/><Relationship Id="rId48" Type="http://schemas.openxmlformats.org/officeDocument/2006/relationships/image" Target="../media/image131.jpg"/><Relationship Id="rId8" Type="http://schemas.openxmlformats.org/officeDocument/2006/relationships/image" Target="../media/image91.jp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1.jpg"/><Relationship Id="rId13" Type="http://schemas.openxmlformats.org/officeDocument/2006/relationships/image" Target="../media/image96.jpg"/><Relationship Id="rId18" Type="http://schemas.openxmlformats.org/officeDocument/2006/relationships/image" Target="../media/image105.jpg"/><Relationship Id="rId26" Type="http://schemas.openxmlformats.org/officeDocument/2006/relationships/image" Target="../media/image114.jpg"/><Relationship Id="rId39" Type="http://schemas.openxmlformats.org/officeDocument/2006/relationships/image" Target="../media/image127.jpg"/><Relationship Id="rId3" Type="http://schemas.openxmlformats.org/officeDocument/2006/relationships/image" Target="../media/image86.jpg"/><Relationship Id="rId21" Type="http://schemas.openxmlformats.org/officeDocument/2006/relationships/image" Target="../media/image108.jpg"/><Relationship Id="rId34" Type="http://schemas.openxmlformats.org/officeDocument/2006/relationships/image" Target="../media/image122.jpg"/><Relationship Id="rId42" Type="http://schemas.openxmlformats.org/officeDocument/2006/relationships/image" Target="../media/image130.jpg"/><Relationship Id="rId47" Type="http://schemas.openxmlformats.org/officeDocument/2006/relationships/image" Target="../media/image110.jpg"/><Relationship Id="rId7" Type="http://schemas.openxmlformats.org/officeDocument/2006/relationships/image" Target="../media/image90.jpg"/><Relationship Id="rId12" Type="http://schemas.openxmlformats.org/officeDocument/2006/relationships/image" Target="../media/image95.jpg"/><Relationship Id="rId17" Type="http://schemas.openxmlformats.org/officeDocument/2006/relationships/image" Target="../media/image104.jpg"/><Relationship Id="rId25" Type="http://schemas.openxmlformats.org/officeDocument/2006/relationships/image" Target="../media/image113.jpg"/><Relationship Id="rId33" Type="http://schemas.openxmlformats.org/officeDocument/2006/relationships/image" Target="../media/image121.jpg"/><Relationship Id="rId38" Type="http://schemas.openxmlformats.org/officeDocument/2006/relationships/image" Target="../media/image126.jpg"/><Relationship Id="rId46" Type="http://schemas.openxmlformats.org/officeDocument/2006/relationships/image" Target="../media/image47.jpeg"/><Relationship Id="rId2" Type="http://schemas.openxmlformats.org/officeDocument/2006/relationships/image" Target="../media/image85.jpg"/><Relationship Id="rId16" Type="http://schemas.openxmlformats.org/officeDocument/2006/relationships/image" Target="../media/image99.jpg"/><Relationship Id="rId20" Type="http://schemas.openxmlformats.org/officeDocument/2006/relationships/image" Target="../media/image107.jpg"/><Relationship Id="rId29" Type="http://schemas.openxmlformats.org/officeDocument/2006/relationships/image" Target="../media/image117.jpg"/><Relationship Id="rId41" Type="http://schemas.openxmlformats.org/officeDocument/2006/relationships/image" Target="../media/image129.jpg"/><Relationship Id="rId1" Type="http://schemas.openxmlformats.org/officeDocument/2006/relationships/image" Target="../media/image84.jpg"/><Relationship Id="rId6" Type="http://schemas.openxmlformats.org/officeDocument/2006/relationships/image" Target="../media/image89.jpg"/><Relationship Id="rId11" Type="http://schemas.openxmlformats.org/officeDocument/2006/relationships/image" Target="../media/image94.jpg"/><Relationship Id="rId24" Type="http://schemas.openxmlformats.org/officeDocument/2006/relationships/image" Target="../media/image112.jpg"/><Relationship Id="rId32" Type="http://schemas.openxmlformats.org/officeDocument/2006/relationships/image" Target="../media/image120.jpg"/><Relationship Id="rId37" Type="http://schemas.openxmlformats.org/officeDocument/2006/relationships/image" Target="../media/image125.jpg"/><Relationship Id="rId40" Type="http://schemas.openxmlformats.org/officeDocument/2006/relationships/image" Target="../media/image128.jpg"/><Relationship Id="rId45" Type="http://schemas.openxmlformats.org/officeDocument/2006/relationships/image" Target="../media/image133.jpg"/><Relationship Id="rId5" Type="http://schemas.openxmlformats.org/officeDocument/2006/relationships/image" Target="../media/image88.jpg"/><Relationship Id="rId15" Type="http://schemas.openxmlformats.org/officeDocument/2006/relationships/image" Target="../media/image98.jpg"/><Relationship Id="rId23" Type="http://schemas.openxmlformats.org/officeDocument/2006/relationships/image" Target="../media/image111.jpg"/><Relationship Id="rId28" Type="http://schemas.openxmlformats.org/officeDocument/2006/relationships/image" Target="../media/image116.jpg"/><Relationship Id="rId36" Type="http://schemas.openxmlformats.org/officeDocument/2006/relationships/image" Target="../media/image124.jpg"/><Relationship Id="rId10" Type="http://schemas.openxmlformats.org/officeDocument/2006/relationships/image" Target="../media/image93.jpg"/><Relationship Id="rId19" Type="http://schemas.openxmlformats.org/officeDocument/2006/relationships/image" Target="../media/image106.jpg"/><Relationship Id="rId31" Type="http://schemas.openxmlformats.org/officeDocument/2006/relationships/image" Target="../media/image119.jpg"/><Relationship Id="rId44" Type="http://schemas.openxmlformats.org/officeDocument/2006/relationships/image" Target="../media/image132.jpg"/><Relationship Id="rId4" Type="http://schemas.openxmlformats.org/officeDocument/2006/relationships/image" Target="../media/image87.jpg"/><Relationship Id="rId9" Type="http://schemas.openxmlformats.org/officeDocument/2006/relationships/image" Target="../media/image92.jpg"/><Relationship Id="rId14" Type="http://schemas.openxmlformats.org/officeDocument/2006/relationships/image" Target="../media/image97.jpg"/><Relationship Id="rId22" Type="http://schemas.openxmlformats.org/officeDocument/2006/relationships/image" Target="../media/image109.jpg"/><Relationship Id="rId27" Type="http://schemas.openxmlformats.org/officeDocument/2006/relationships/image" Target="../media/image115.jpg"/><Relationship Id="rId30" Type="http://schemas.openxmlformats.org/officeDocument/2006/relationships/image" Target="../media/image118.jpg"/><Relationship Id="rId35" Type="http://schemas.openxmlformats.org/officeDocument/2006/relationships/image" Target="../media/image123.jpg"/><Relationship Id="rId43" Type="http://schemas.openxmlformats.org/officeDocument/2006/relationships/image" Target="../media/image131.jp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1.jpg"/><Relationship Id="rId13" Type="http://schemas.openxmlformats.org/officeDocument/2006/relationships/image" Target="../media/image146.jpg"/><Relationship Id="rId18" Type="http://schemas.openxmlformats.org/officeDocument/2006/relationships/image" Target="../media/image151.jpg"/><Relationship Id="rId26" Type="http://schemas.openxmlformats.org/officeDocument/2006/relationships/image" Target="../media/image159.jpg"/><Relationship Id="rId39" Type="http://schemas.openxmlformats.org/officeDocument/2006/relationships/image" Target="../media/image172.jpg"/><Relationship Id="rId3" Type="http://schemas.openxmlformats.org/officeDocument/2006/relationships/image" Target="../media/image136.jpg"/><Relationship Id="rId21" Type="http://schemas.openxmlformats.org/officeDocument/2006/relationships/image" Target="../media/image154.jpg"/><Relationship Id="rId34" Type="http://schemas.openxmlformats.org/officeDocument/2006/relationships/image" Target="../media/image167.jpg"/><Relationship Id="rId7" Type="http://schemas.openxmlformats.org/officeDocument/2006/relationships/image" Target="../media/image140.jpg"/><Relationship Id="rId12" Type="http://schemas.openxmlformats.org/officeDocument/2006/relationships/image" Target="../media/image145.jpg"/><Relationship Id="rId17" Type="http://schemas.openxmlformats.org/officeDocument/2006/relationships/image" Target="../media/image150.jpg"/><Relationship Id="rId25" Type="http://schemas.openxmlformats.org/officeDocument/2006/relationships/image" Target="../media/image158.jpg"/><Relationship Id="rId33" Type="http://schemas.openxmlformats.org/officeDocument/2006/relationships/image" Target="../media/image166.jpg"/><Relationship Id="rId38" Type="http://schemas.openxmlformats.org/officeDocument/2006/relationships/image" Target="../media/image171.jpg"/><Relationship Id="rId2" Type="http://schemas.openxmlformats.org/officeDocument/2006/relationships/image" Target="../media/image135.jpg"/><Relationship Id="rId16" Type="http://schemas.openxmlformats.org/officeDocument/2006/relationships/image" Target="../media/image149.jpg"/><Relationship Id="rId20" Type="http://schemas.openxmlformats.org/officeDocument/2006/relationships/image" Target="../media/image153.jpg"/><Relationship Id="rId29" Type="http://schemas.openxmlformats.org/officeDocument/2006/relationships/image" Target="../media/image162.jpg"/><Relationship Id="rId41" Type="http://schemas.openxmlformats.org/officeDocument/2006/relationships/image" Target="../media/image174.jpg"/><Relationship Id="rId1" Type="http://schemas.openxmlformats.org/officeDocument/2006/relationships/image" Target="../media/image134.jpg"/><Relationship Id="rId6" Type="http://schemas.openxmlformats.org/officeDocument/2006/relationships/image" Target="../media/image139.jpg"/><Relationship Id="rId11" Type="http://schemas.openxmlformats.org/officeDocument/2006/relationships/image" Target="../media/image144.jpg"/><Relationship Id="rId24" Type="http://schemas.openxmlformats.org/officeDocument/2006/relationships/image" Target="../media/image157.jpg"/><Relationship Id="rId32" Type="http://schemas.openxmlformats.org/officeDocument/2006/relationships/image" Target="../media/image165.jpg"/><Relationship Id="rId37" Type="http://schemas.openxmlformats.org/officeDocument/2006/relationships/image" Target="../media/image170.jpg"/><Relationship Id="rId40" Type="http://schemas.openxmlformats.org/officeDocument/2006/relationships/image" Target="../media/image173.jpg"/><Relationship Id="rId5" Type="http://schemas.openxmlformats.org/officeDocument/2006/relationships/image" Target="../media/image138.jpg"/><Relationship Id="rId15" Type="http://schemas.openxmlformats.org/officeDocument/2006/relationships/image" Target="../media/image148.jpg"/><Relationship Id="rId23" Type="http://schemas.openxmlformats.org/officeDocument/2006/relationships/image" Target="../media/image156.jpg"/><Relationship Id="rId28" Type="http://schemas.openxmlformats.org/officeDocument/2006/relationships/image" Target="../media/image161.jpg"/><Relationship Id="rId36" Type="http://schemas.openxmlformats.org/officeDocument/2006/relationships/image" Target="../media/image169.jpg"/><Relationship Id="rId10" Type="http://schemas.openxmlformats.org/officeDocument/2006/relationships/image" Target="../media/image143.jpg"/><Relationship Id="rId19" Type="http://schemas.openxmlformats.org/officeDocument/2006/relationships/image" Target="../media/image152.jpg"/><Relationship Id="rId31" Type="http://schemas.openxmlformats.org/officeDocument/2006/relationships/image" Target="../media/image164.jpg"/><Relationship Id="rId4" Type="http://schemas.openxmlformats.org/officeDocument/2006/relationships/image" Target="../media/image137.jpg"/><Relationship Id="rId9" Type="http://schemas.openxmlformats.org/officeDocument/2006/relationships/image" Target="../media/image142.jpg"/><Relationship Id="rId14" Type="http://schemas.openxmlformats.org/officeDocument/2006/relationships/image" Target="../media/image147.jpg"/><Relationship Id="rId22" Type="http://schemas.openxmlformats.org/officeDocument/2006/relationships/image" Target="../media/image155.jpg"/><Relationship Id="rId27" Type="http://schemas.openxmlformats.org/officeDocument/2006/relationships/image" Target="../media/image160.jpg"/><Relationship Id="rId30" Type="http://schemas.openxmlformats.org/officeDocument/2006/relationships/image" Target="../media/image163.jpg"/><Relationship Id="rId35" Type="http://schemas.openxmlformats.org/officeDocument/2006/relationships/image" Target="../media/image168.jp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1.jpg"/><Relationship Id="rId13" Type="http://schemas.openxmlformats.org/officeDocument/2006/relationships/image" Target="../media/image146.jpg"/><Relationship Id="rId18" Type="http://schemas.openxmlformats.org/officeDocument/2006/relationships/image" Target="../media/image151.jpg"/><Relationship Id="rId26" Type="http://schemas.openxmlformats.org/officeDocument/2006/relationships/image" Target="../media/image159.jpg"/><Relationship Id="rId39" Type="http://schemas.openxmlformats.org/officeDocument/2006/relationships/image" Target="../media/image172.jpg"/><Relationship Id="rId3" Type="http://schemas.openxmlformats.org/officeDocument/2006/relationships/image" Target="../media/image136.jpg"/><Relationship Id="rId21" Type="http://schemas.openxmlformats.org/officeDocument/2006/relationships/image" Target="../media/image154.jpg"/><Relationship Id="rId34" Type="http://schemas.openxmlformats.org/officeDocument/2006/relationships/image" Target="../media/image167.jpg"/><Relationship Id="rId42" Type="http://schemas.openxmlformats.org/officeDocument/2006/relationships/image" Target="../media/image47.jpeg"/><Relationship Id="rId7" Type="http://schemas.openxmlformats.org/officeDocument/2006/relationships/image" Target="../media/image140.jpg"/><Relationship Id="rId12" Type="http://schemas.openxmlformats.org/officeDocument/2006/relationships/image" Target="../media/image145.jpg"/><Relationship Id="rId17" Type="http://schemas.openxmlformats.org/officeDocument/2006/relationships/image" Target="../media/image150.jpg"/><Relationship Id="rId25" Type="http://schemas.openxmlformats.org/officeDocument/2006/relationships/image" Target="../media/image158.jpg"/><Relationship Id="rId33" Type="http://schemas.openxmlformats.org/officeDocument/2006/relationships/image" Target="../media/image166.jpg"/><Relationship Id="rId38" Type="http://schemas.openxmlformats.org/officeDocument/2006/relationships/image" Target="../media/image171.jpg"/><Relationship Id="rId2" Type="http://schemas.openxmlformats.org/officeDocument/2006/relationships/image" Target="../media/image135.jpg"/><Relationship Id="rId16" Type="http://schemas.openxmlformats.org/officeDocument/2006/relationships/image" Target="../media/image149.jpg"/><Relationship Id="rId20" Type="http://schemas.openxmlformats.org/officeDocument/2006/relationships/image" Target="../media/image153.jpg"/><Relationship Id="rId29" Type="http://schemas.openxmlformats.org/officeDocument/2006/relationships/image" Target="../media/image162.jpg"/><Relationship Id="rId41" Type="http://schemas.openxmlformats.org/officeDocument/2006/relationships/image" Target="../media/image174.jpg"/><Relationship Id="rId1" Type="http://schemas.openxmlformats.org/officeDocument/2006/relationships/image" Target="../media/image134.jpg"/><Relationship Id="rId6" Type="http://schemas.openxmlformats.org/officeDocument/2006/relationships/image" Target="../media/image139.jpg"/><Relationship Id="rId11" Type="http://schemas.openxmlformats.org/officeDocument/2006/relationships/image" Target="../media/image144.jpg"/><Relationship Id="rId24" Type="http://schemas.openxmlformats.org/officeDocument/2006/relationships/image" Target="../media/image157.jpg"/><Relationship Id="rId32" Type="http://schemas.openxmlformats.org/officeDocument/2006/relationships/image" Target="../media/image165.jpg"/><Relationship Id="rId37" Type="http://schemas.openxmlformats.org/officeDocument/2006/relationships/image" Target="../media/image170.jpg"/><Relationship Id="rId40" Type="http://schemas.openxmlformats.org/officeDocument/2006/relationships/image" Target="../media/image173.jpg"/><Relationship Id="rId5" Type="http://schemas.openxmlformats.org/officeDocument/2006/relationships/image" Target="../media/image138.jpg"/><Relationship Id="rId15" Type="http://schemas.openxmlformats.org/officeDocument/2006/relationships/image" Target="../media/image148.jpg"/><Relationship Id="rId23" Type="http://schemas.openxmlformats.org/officeDocument/2006/relationships/image" Target="../media/image156.jpg"/><Relationship Id="rId28" Type="http://schemas.openxmlformats.org/officeDocument/2006/relationships/image" Target="../media/image161.jpg"/><Relationship Id="rId36" Type="http://schemas.openxmlformats.org/officeDocument/2006/relationships/image" Target="../media/image169.jpg"/><Relationship Id="rId10" Type="http://schemas.openxmlformats.org/officeDocument/2006/relationships/image" Target="../media/image143.jpg"/><Relationship Id="rId19" Type="http://schemas.openxmlformats.org/officeDocument/2006/relationships/image" Target="../media/image152.jpg"/><Relationship Id="rId31" Type="http://schemas.openxmlformats.org/officeDocument/2006/relationships/image" Target="../media/image164.jpg"/><Relationship Id="rId4" Type="http://schemas.openxmlformats.org/officeDocument/2006/relationships/image" Target="../media/image137.jpg"/><Relationship Id="rId9" Type="http://schemas.openxmlformats.org/officeDocument/2006/relationships/image" Target="../media/image142.jpg"/><Relationship Id="rId14" Type="http://schemas.openxmlformats.org/officeDocument/2006/relationships/image" Target="../media/image147.jpg"/><Relationship Id="rId22" Type="http://schemas.openxmlformats.org/officeDocument/2006/relationships/image" Target="../media/image155.jpg"/><Relationship Id="rId27" Type="http://schemas.openxmlformats.org/officeDocument/2006/relationships/image" Target="../media/image160.jpg"/><Relationship Id="rId30" Type="http://schemas.openxmlformats.org/officeDocument/2006/relationships/image" Target="../media/image163.jpg"/><Relationship Id="rId35" Type="http://schemas.openxmlformats.org/officeDocument/2006/relationships/image" Target="../media/image168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7.jpg"/><Relationship Id="rId2" Type="http://schemas.openxmlformats.org/officeDocument/2006/relationships/image" Target="../media/image176.jpg"/><Relationship Id="rId1" Type="http://schemas.openxmlformats.org/officeDocument/2006/relationships/image" Target="../media/image175.jpg"/><Relationship Id="rId5" Type="http://schemas.openxmlformats.org/officeDocument/2006/relationships/image" Target="../media/image179.jpg"/><Relationship Id="rId4" Type="http://schemas.openxmlformats.org/officeDocument/2006/relationships/image" Target="../media/image178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7.jpg"/><Relationship Id="rId2" Type="http://schemas.openxmlformats.org/officeDocument/2006/relationships/image" Target="../media/image176.jpg"/><Relationship Id="rId1" Type="http://schemas.openxmlformats.org/officeDocument/2006/relationships/image" Target="../media/image175.jpg"/><Relationship Id="rId6" Type="http://schemas.openxmlformats.org/officeDocument/2006/relationships/image" Target="../media/image47.jpeg"/><Relationship Id="rId5" Type="http://schemas.openxmlformats.org/officeDocument/2006/relationships/image" Target="../media/image179.jpg"/><Relationship Id="rId4" Type="http://schemas.openxmlformats.org/officeDocument/2006/relationships/image" Target="../media/image178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7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5.jpg"/><Relationship Id="rId3" Type="http://schemas.openxmlformats.org/officeDocument/2006/relationships/image" Target="../media/image40.jpg"/><Relationship Id="rId7" Type="http://schemas.openxmlformats.org/officeDocument/2006/relationships/image" Target="../media/image44.jpg"/><Relationship Id="rId2" Type="http://schemas.openxmlformats.org/officeDocument/2006/relationships/image" Target="../media/image39.jpg"/><Relationship Id="rId1" Type="http://schemas.openxmlformats.org/officeDocument/2006/relationships/image" Target="../media/image38.jpg"/><Relationship Id="rId6" Type="http://schemas.openxmlformats.org/officeDocument/2006/relationships/image" Target="../media/image43.jpg"/><Relationship Id="rId5" Type="http://schemas.openxmlformats.org/officeDocument/2006/relationships/image" Target="../media/image42.jpg"/><Relationship Id="rId4" Type="http://schemas.openxmlformats.org/officeDocument/2006/relationships/image" Target="../media/image41.jpg"/><Relationship Id="rId9" Type="http://schemas.openxmlformats.org/officeDocument/2006/relationships/image" Target="../media/image46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5.jpg"/><Relationship Id="rId3" Type="http://schemas.openxmlformats.org/officeDocument/2006/relationships/image" Target="../media/image40.jpg"/><Relationship Id="rId7" Type="http://schemas.openxmlformats.org/officeDocument/2006/relationships/image" Target="../media/image44.jpg"/><Relationship Id="rId2" Type="http://schemas.openxmlformats.org/officeDocument/2006/relationships/image" Target="../media/image39.jpg"/><Relationship Id="rId1" Type="http://schemas.openxmlformats.org/officeDocument/2006/relationships/image" Target="../media/image38.jpg"/><Relationship Id="rId6" Type="http://schemas.openxmlformats.org/officeDocument/2006/relationships/image" Target="../media/image43.jpg"/><Relationship Id="rId5" Type="http://schemas.openxmlformats.org/officeDocument/2006/relationships/image" Target="../media/image42.jpg"/><Relationship Id="rId10" Type="http://schemas.openxmlformats.org/officeDocument/2006/relationships/image" Target="../media/image47.jpeg"/><Relationship Id="rId4" Type="http://schemas.openxmlformats.org/officeDocument/2006/relationships/image" Target="../media/image41.jpg"/><Relationship Id="rId9" Type="http://schemas.openxmlformats.org/officeDocument/2006/relationships/image" Target="../media/image46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5.jpg"/><Relationship Id="rId13" Type="http://schemas.openxmlformats.org/officeDocument/2006/relationships/image" Target="../media/image60.jpg"/><Relationship Id="rId3" Type="http://schemas.openxmlformats.org/officeDocument/2006/relationships/image" Target="../media/image50.jpg"/><Relationship Id="rId7" Type="http://schemas.openxmlformats.org/officeDocument/2006/relationships/image" Target="../media/image54.jpg"/><Relationship Id="rId12" Type="http://schemas.openxmlformats.org/officeDocument/2006/relationships/image" Target="../media/image59.jpg"/><Relationship Id="rId2" Type="http://schemas.openxmlformats.org/officeDocument/2006/relationships/image" Target="../media/image49.jpg"/><Relationship Id="rId1" Type="http://schemas.openxmlformats.org/officeDocument/2006/relationships/image" Target="../media/image48.jpg"/><Relationship Id="rId6" Type="http://schemas.openxmlformats.org/officeDocument/2006/relationships/image" Target="../media/image53.jpg"/><Relationship Id="rId11" Type="http://schemas.openxmlformats.org/officeDocument/2006/relationships/image" Target="../media/image58.jpg"/><Relationship Id="rId5" Type="http://schemas.openxmlformats.org/officeDocument/2006/relationships/image" Target="../media/image52.jpg"/><Relationship Id="rId10" Type="http://schemas.openxmlformats.org/officeDocument/2006/relationships/image" Target="../media/image57.jpg"/><Relationship Id="rId4" Type="http://schemas.openxmlformats.org/officeDocument/2006/relationships/image" Target="../media/image51.jpg"/><Relationship Id="rId9" Type="http://schemas.openxmlformats.org/officeDocument/2006/relationships/image" Target="../media/image56.jpg"/><Relationship Id="rId14" Type="http://schemas.openxmlformats.org/officeDocument/2006/relationships/image" Target="../media/image61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5.jpg"/><Relationship Id="rId13" Type="http://schemas.openxmlformats.org/officeDocument/2006/relationships/image" Target="../media/image60.jpg"/><Relationship Id="rId3" Type="http://schemas.openxmlformats.org/officeDocument/2006/relationships/image" Target="../media/image50.jpg"/><Relationship Id="rId7" Type="http://schemas.openxmlformats.org/officeDocument/2006/relationships/image" Target="../media/image54.jpg"/><Relationship Id="rId12" Type="http://schemas.openxmlformats.org/officeDocument/2006/relationships/image" Target="../media/image59.jpg"/><Relationship Id="rId2" Type="http://schemas.openxmlformats.org/officeDocument/2006/relationships/image" Target="../media/image49.jpg"/><Relationship Id="rId1" Type="http://schemas.openxmlformats.org/officeDocument/2006/relationships/image" Target="../media/image48.jpg"/><Relationship Id="rId6" Type="http://schemas.openxmlformats.org/officeDocument/2006/relationships/image" Target="../media/image53.jpg"/><Relationship Id="rId11" Type="http://schemas.openxmlformats.org/officeDocument/2006/relationships/image" Target="../media/image58.jpg"/><Relationship Id="rId5" Type="http://schemas.openxmlformats.org/officeDocument/2006/relationships/image" Target="../media/image52.jpg"/><Relationship Id="rId10" Type="http://schemas.openxmlformats.org/officeDocument/2006/relationships/image" Target="../media/image57.jpg"/><Relationship Id="rId4" Type="http://schemas.openxmlformats.org/officeDocument/2006/relationships/image" Target="../media/image51.jpg"/><Relationship Id="rId9" Type="http://schemas.openxmlformats.org/officeDocument/2006/relationships/image" Target="../media/image56.jpg"/><Relationship Id="rId14" Type="http://schemas.openxmlformats.org/officeDocument/2006/relationships/image" Target="../media/image61.jp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9.jpg"/><Relationship Id="rId3" Type="http://schemas.openxmlformats.org/officeDocument/2006/relationships/image" Target="../media/image64.jpg"/><Relationship Id="rId7" Type="http://schemas.openxmlformats.org/officeDocument/2006/relationships/image" Target="../media/image68.jpg"/><Relationship Id="rId2" Type="http://schemas.openxmlformats.org/officeDocument/2006/relationships/image" Target="../media/image63.jpg"/><Relationship Id="rId1" Type="http://schemas.openxmlformats.org/officeDocument/2006/relationships/image" Target="../media/image62.jpg"/><Relationship Id="rId6" Type="http://schemas.openxmlformats.org/officeDocument/2006/relationships/image" Target="../media/image67.jpg"/><Relationship Id="rId5" Type="http://schemas.openxmlformats.org/officeDocument/2006/relationships/image" Target="../media/image66.jpg"/><Relationship Id="rId4" Type="http://schemas.openxmlformats.org/officeDocument/2006/relationships/image" Target="../media/image65.jpg"/><Relationship Id="rId9" Type="http://schemas.openxmlformats.org/officeDocument/2006/relationships/image" Target="../media/image70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9.jpg"/><Relationship Id="rId3" Type="http://schemas.openxmlformats.org/officeDocument/2006/relationships/image" Target="../media/image64.jpg"/><Relationship Id="rId7" Type="http://schemas.openxmlformats.org/officeDocument/2006/relationships/image" Target="../media/image68.jpg"/><Relationship Id="rId2" Type="http://schemas.openxmlformats.org/officeDocument/2006/relationships/image" Target="../media/image63.jpg"/><Relationship Id="rId1" Type="http://schemas.openxmlformats.org/officeDocument/2006/relationships/image" Target="../media/image62.jpg"/><Relationship Id="rId6" Type="http://schemas.openxmlformats.org/officeDocument/2006/relationships/image" Target="../media/image67.jpg"/><Relationship Id="rId5" Type="http://schemas.openxmlformats.org/officeDocument/2006/relationships/image" Target="../media/image66.jpg"/><Relationship Id="rId4" Type="http://schemas.openxmlformats.org/officeDocument/2006/relationships/image" Target="../media/image65.jpg"/><Relationship Id="rId9" Type="http://schemas.openxmlformats.org/officeDocument/2006/relationships/image" Target="../media/image70.jp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8.jpg"/><Relationship Id="rId3" Type="http://schemas.openxmlformats.org/officeDocument/2006/relationships/image" Target="../media/image73.jpg"/><Relationship Id="rId7" Type="http://schemas.openxmlformats.org/officeDocument/2006/relationships/image" Target="../media/image77.jpg"/><Relationship Id="rId2" Type="http://schemas.openxmlformats.org/officeDocument/2006/relationships/image" Target="../media/image72.jpg"/><Relationship Id="rId1" Type="http://schemas.openxmlformats.org/officeDocument/2006/relationships/image" Target="../media/image71.jpg"/><Relationship Id="rId6" Type="http://schemas.openxmlformats.org/officeDocument/2006/relationships/image" Target="../media/image76.jpg"/><Relationship Id="rId5" Type="http://schemas.openxmlformats.org/officeDocument/2006/relationships/image" Target="../media/image75.jpg"/><Relationship Id="rId10" Type="http://schemas.openxmlformats.org/officeDocument/2006/relationships/image" Target="../media/image80.jpg"/><Relationship Id="rId4" Type="http://schemas.openxmlformats.org/officeDocument/2006/relationships/image" Target="../media/image74.jpg"/><Relationship Id="rId9" Type="http://schemas.openxmlformats.org/officeDocument/2006/relationships/image" Target="../media/image7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16</xdr:row>
      <xdr:rowOff>333187</xdr:rowOff>
    </xdr:from>
    <xdr:to>
      <xdr:col>0</xdr:col>
      <xdr:colOff>762000</xdr:colOff>
      <xdr:row>16</xdr:row>
      <xdr:rowOff>438337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17</xdr:row>
      <xdr:rowOff>333187</xdr:rowOff>
    </xdr:from>
    <xdr:to>
      <xdr:col>0</xdr:col>
      <xdr:colOff>762000</xdr:colOff>
      <xdr:row>17</xdr:row>
      <xdr:rowOff>438337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333187</xdr:rowOff>
    </xdr:from>
    <xdr:to>
      <xdr:col>0</xdr:col>
      <xdr:colOff>762000</xdr:colOff>
      <xdr:row>18</xdr:row>
      <xdr:rowOff>438337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344437</xdr:rowOff>
    </xdr:from>
    <xdr:to>
      <xdr:col>0</xdr:col>
      <xdr:colOff>762000</xdr:colOff>
      <xdr:row>19</xdr:row>
      <xdr:rowOff>417562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344437</xdr:rowOff>
    </xdr:from>
    <xdr:to>
      <xdr:col>0</xdr:col>
      <xdr:colOff>762000</xdr:colOff>
      <xdr:row>20</xdr:row>
      <xdr:rowOff>417562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344437</xdr:rowOff>
    </xdr:from>
    <xdr:to>
      <xdr:col>0</xdr:col>
      <xdr:colOff>762000</xdr:colOff>
      <xdr:row>21</xdr:row>
      <xdr:rowOff>417562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350062</xdr:rowOff>
    </xdr:from>
    <xdr:to>
      <xdr:col>0</xdr:col>
      <xdr:colOff>762000</xdr:colOff>
      <xdr:row>22</xdr:row>
      <xdr:rowOff>406222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350062</xdr:rowOff>
    </xdr:from>
    <xdr:to>
      <xdr:col>0</xdr:col>
      <xdr:colOff>762000</xdr:colOff>
      <xdr:row>23</xdr:row>
      <xdr:rowOff>406222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341625</xdr:rowOff>
    </xdr:from>
    <xdr:to>
      <xdr:col>0</xdr:col>
      <xdr:colOff>762000</xdr:colOff>
      <xdr:row>24</xdr:row>
      <xdr:rowOff>420375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338812</xdr:rowOff>
    </xdr:from>
    <xdr:to>
      <xdr:col>0</xdr:col>
      <xdr:colOff>762000</xdr:colOff>
      <xdr:row>25</xdr:row>
      <xdr:rowOff>434617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341625</xdr:rowOff>
    </xdr:from>
    <xdr:to>
      <xdr:col>0</xdr:col>
      <xdr:colOff>762000</xdr:colOff>
      <xdr:row>26</xdr:row>
      <xdr:rowOff>420375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27</xdr:row>
      <xdr:rowOff>327562</xdr:rowOff>
    </xdr:from>
    <xdr:to>
      <xdr:col>0</xdr:col>
      <xdr:colOff>762000</xdr:colOff>
      <xdr:row>27</xdr:row>
      <xdr:rowOff>438247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327562</xdr:rowOff>
    </xdr:from>
    <xdr:to>
      <xdr:col>0</xdr:col>
      <xdr:colOff>762000</xdr:colOff>
      <xdr:row>28</xdr:row>
      <xdr:rowOff>438247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327562</xdr:rowOff>
    </xdr:from>
    <xdr:to>
      <xdr:col>0</xdr:col>
      <xdr:colOff>762000</xdr:colOff>
      <xdr:row>29</xdr:row>
      <xdr:rowOff>438247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327562</xdr:rowOff>
    </xdr:from>
    <xdr:to>
      <xdr:col>0</xdr:col>
      <xdr:colOff>762000</xdr:colOff>
      <xdr:row>30</xdr:row>
      <xdr:rowOff>438247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327562</xdr:rowOff>
    </xdr:from>
    <xdr:to>
      <xdr:col>0</xdr:col>
      <xdr:colOff>762000</xdr:colOff>
      <xdr:row>31</xdr:row>
      <xdr:rowOff>438247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327562</xdr:rowOff>
    </xdr:from>
    <xdr:to>
      <xdr:col>0</xdr:col>
      <xdr:colOff>762000</xdr:colOff>
      <xdr:row>32</xdr:row>
      <xdr:rowOff>438247</xdr:rowOff>
    </xdr:to>
    <xdr:pic>
      <xdr:nvPicPr>
        <xdr:cNvPr id="18" name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33</xdr:row>
      <xdr:rowOff>321937</xdr:rowOff>
    </xdr:from>
    <xdr:to>
      <xdr:col>0</xdr:col>
      <xdr:colOff>762000</xdr:colOff>
      <xdr:row>33</xdr:row>
      <xdr:rowOff>436252</xdr:rowOff>
    </xdr:to>
    <xdr:pic>
      <xdr:nvPicPr>
        <xdr:cNvPr id="19" name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321937</xdr:rowOff>
    </xdr:from>
    <xdr:to>
      <xdr:col>0</xdr:col>
      <xdr:colOff>762000</xdr:colOff>
      <xdr:row>34</xdr:row>
      <xdr:rowOff>436252</xdr:rowOff>
    </xdr:to>
    <xdr:pic>
      <xdr:nvPicPr>
        <xdr:cNvPr id="20" name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321937</xdr:rowOff>
    </xdr:from>
    <xdr:to>
      <xdr:col>0</xdr:col>
      <xdr:colOff>762000</xdr:colOff>
      <xdr:row>35</xdr:row>
      <xdr:rowOff>436252</xdr:rowOff>
    </xdr:to>
    <xdr:pic>
      <xdr:nvPicPr>
        <xdr:cNvPr id="21" name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36</xdr:row>
      <xdr:rowOff>338812</xdr:rowOff>
    </xdr:from>
    <xdr:to>
      <xdr:col>0</xdr:col>
      <xdr:colOff>762000</xdr:colOff>
      <xdr:row>36</xdr:row>
      <xdr:rowOff>434617</xdr:rowOff>
    </xdr:to>
    <xdr:pic>
      <xdr:nvPicPr>
        <xdr:cNvPr id="22" name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37</xdr:row>
      <xdr:rowOff>341625</xdr:rowOff>
    </xdr:from>
    <xdr:to>
      <xdr:col>0</xdr:col>
      <xdr:colOff>762000</xdr:colOff>
      <xdr:row>37</xdr:row>
      <xdr:rowOff>420375</xdr:rowOff>
    </xdr:to>
    <xdr:pic>
      <xdr:nvPicPr>
        <xdr:cNvPr id="23" name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38</xdr:row>
      <xdr:rowOff>336000</xdr:rowOff>
    </xdr:from>
    <xdr:to>
      <xdr:col>0</xdr:col>
      <xdr:colOff>762000</xdr:colOff>
      <xdr:row>38</xdr:row>
      <xdr:rowOff>439335</xdr:rowOff>
    </xdr:to>
    <xdr:pic>
      <xdr:nvPicPr>
        <xdr:cNvPr id="24" name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39</xdr:row>
      <xdr:rowOff>336000</xdr:rowOff>
    </xdr:from>
    <xdr:to>
      <xdr:col>0</xdr:col>
      <xdr:colOff>762000</xdr:colOff>
      <xdr:row>39</xdr:row>
      <xdr:rowOff>439335</xdr:rowOff>
    </xdr:to>
    <xdr:pic>
      <xdr:nvPicPr>
        <xdr:cNvPr id="25" name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347250</xdr:rowOff>
    </xdr:from>
    <xdr:to>
      <xdr:col>0</xdr:col>
      <xdr:colOff>762000</xdr:colOff>
      <xdr:row>40</xdr:row>
      <xdr:rowOff>401415</xdr:rowOff>
    </xdr:to>
    <xdr:pic>
      <xdr:nvPicPr>
        <xdr:cNvPr id="26" name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41</xdr:row>
      <xdr:rowOff>333187</xdr:rowOff>
    </xdr:from>
    <xdr:to>
      <xdr:col>0</xdr:col>
      <xdr:colOff>762000</xdr:colOff>
      <xdr:row>41</xdr:row>
      <xdr:rowOff>438337</xdr:rowOff>
    </xdr:to>
    <xdr:pic>
      <xdr:nvPicPr>
        <xdr:cNvPr id="27" name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333187</xdr:rowOff>
    </xdr:from>
    <xdr:to>
      <xdr:col>0</xdr:col>
      <xdr:colOff>762000</xdr:colOff>
      <xdr:row>42</xdr:row>
      <xdr:rowOff>438337</xdr:rowOff>
    </xdr:to>
    <xdr:pic>
      <xdr:nvPicPr>
        <xdr:cNvPr id="28" name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43</xdr:row>
      <xdr:rowOff>324749</xdr:rowOff>
    </xdr:from>
    <xdr:to>
      <xdr:col>0</xdr:col>
      <xdr:colOff>762000</xdr:colOff>
      <xdr:row>43</xdr:row>
      <xdr:rowOff>441060</xdr:rowOff>
    </xdr:to>
    <xdr:pic>
      <xdr:nvPicPr>
        <xdr:cNvPr id="29" name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44</xdr:row>
      <xdr:rowOff>324749</xdr:rowOff>
    </xdr:from>
    <xdr:to>
      <xdr:col>0</xdr:col>
      <xdr:colOff>762000</xdr:colOff>
      <xdr:row>44</xdr:row>
      <xdr:rowOff>441060</xdr:rowOff>
    </xdr:to>
    <xdr:pic>
      <xdr:nvPicPr>
        <xdr:cNvPr id="30" name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45</xdr:row>
      <xdr:rowOff>319125</xdr:rowOff>
    </xdr:from>
    <xdr:to>
      <xdr:col>0</xdr:col>
      <xdr:colOff>762000</xdr:colOff>
      <xdr:row>45</xdr:row>
      <xdr:rowOff>439065</xdr:rowOff>
    </xdr:to>
    <xdr:pic>
      <xdr:nvPicPr>
        <xdr:cNvPr id="31" name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371407</xdr:colOff>
      <xdr:row>46</xdr:row>
      <xdr:rowOff>49530</xdr:rowOff>
    </xdr:from>
    <xdr:to>
      <xdr:col>0</xdr:col>
      <xdr:colOff>436312</xdr:colOff>
      <xdr:row>46</xdr:row>
      <xdr:rowOff>702945</xdr:rowOff>
    </xdr:to>
    <xdr:pic>
      <xdr:nvPicPr>
        <xdr:cNvPr id="32" name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07" y="13879830"/>
          <a:ext cx="6871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313500</xdr:rowOff>
    </xdr:from>
    <xdr:to>
      <xdr:col>0</xdr:col>
      <xdr:colOff>762000</xdr:colOff>
      <xdr:row>47</xdr:row>
      <xdr:rowOff>440880</xdr:rowOff>
    </xdr:to>
    <xdr:pic>
      <xdr:nvPicPr>
        <xdr:cNvPr id="33" name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48</xdr:row>
      <xdr:rowOff>321937</xdr:rowOff>
    </xdr:from>
    <xdr:to>
      <xdr:col>0</xdr:col>
      <xdr:colOff>762000</xdr:colOff>
      <xdr:row>48</xdr:row>
      <xdr:rowOff>436252</xdr:rowOff>
    </xdr:to>
    <xdr:pic>
      <xdr:nvPicPr>
        <xdr:cNvPr id="34" name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49</xdr:row>
      <xdr:rowOff>324749</xdr:rowOff>
    </xdr:from>
    <xdr:to>
      <xdr:col>0</xdr:col>
      <xdr:colOff>762000</xdr:colOff>
      <xdr:row>49</xdr:row>
      <xdr:rowOff>441060</xdr:rowOff>
    </xdr:to>
    <xdr:pic>
      <xdr:nvPicPr>
        <xdr:cNvPr id="35" name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180975</xdr:rowOff>
    </xdr:from>
    <xdr:to>
      <xdr:col>11</xdr:col>
      <xdr:colOff>17129</xdr:colOff>
      <xdr:row>4</xdr:row>
      <xdr:rowOff>180975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10A1BD21-FC45-444D-B40E-39962C73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80975"/>
          <a:ext cx="364615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180975</xdr:colOff>
      <xdr:row>0</xdr:row>
      <xdr:rowOff>123825</xdr:rowOff>
    </xdr:from>
    <xdr:to>
      <xdr:col>33</xdr:col>
      <xdr:colOff>190500</xdr:colOff>
      <xdr:row>6</xdr:row>
      <xdr:rowOff>38100</xdr:rowOff>
    </xdr:to>
    <xdr:pic>
      <xdr:nvPicPr>
        <xdr:cNvPr id="38" name="Bild 3">
          <a:extLst>
            <a:ext uri="{FF2B5EF4-FFF2-40B4-BE49-F238E27FC236}">
              <a16:creationId xmlns:a16="http://schemas.microsoft.com/office/drawing/2014/main" id="{49A67CBC-92CD-4229-90A9-BA603D446829}"/>
            </a:ext>
          </a:extLst>
        </xdr:cNvPr>
        <xdr:cNvPicPr/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23825"/>
          <a:ext cx="610552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108187</xdr:colOff>
      <xdr:row>17</xdr:row>
      <xdr:rowOff>47625</xdr:rowOff>
    </xdr:from>
    <xdr:to>
      <xdr:col>0</xdr:col>
      <xdr:colOff>701437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18</xdr:row>
      <xdr:rowOff>47625</xdr:rowOff>
    </xdr:from>
    <xdr:to>
      <xdr:col>0</xdr:col>
      <xdr:colOff>701437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19</xdr:row>
      <xdr:rowOff>47625</xdr:rowOff>
    </xdr:from>
    <xdr:to>
      <xdr:col>0</xdr:col>
      <xdr:colOff>701437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20</xdr:row>
      <xdr:rowOff>47625</xdr:rowOff>
    </xdr:from>
    <xdr:to>
      <xdr:col>0</xdr:col>
      <xdr:colOff>701437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21</xdr:row>
      <xdr:rowOff>47625</xdr:rowOff>
    </xdr:from>
    <xdr:to>
      <xdr:col>0</xdr:col>
      <xdr:colOff>701437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22</xdr:row>
      <xdr:rowOff>47625</xdr:rowOff>
    </xdr:from>
    <xdr:to>
      <xdr:col>0</xdr:col>
      <xdr:colOff>701437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23</xdr:row>
      <xdr:rowOff>47625</xdr:rowOff>
    </xdr:from>
    <xdr:to>
      <xdr:col>0</xdr:col>
      <xdr:colOff>701437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24</xdr:row>
      <xdr:rowOff>47625</xdr:rowOff>
    </xdr:from>
    <xdr:to>
      <xdr:col>0</xdr:col>
      <xdr:colOff>701437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123937</xdr:colOff>
      <xdr:row>25</xdr:row>
      <xdr:rowOff>47625</xdr:rowOff>
    </xdr:from>
    <xdr:to>
      <xdr:col>0</xdr:col>
      <xdr:colOff>685687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123937</xdr:colOff>
      <xdr:row>26</xdr:row>
      <xdr:rowOff>47625</xdr:rowOff>
    </xdr:from>
    <xdr:to>
      <xdr:col>0</xdr:col>
      <xdr:colOff>685687</xdr:colOff>
      <xdr:row>26</xdr:row>
      <xdr:rowOff>714375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206625</xdr:rowOff>
    </xdr:from>
    <xdr:to>
      <xdr:col>0</xdr:col>
      <xdr:colOff>762000</xdr:colOff>
      <xdr:row>17</xdr:row>
      <xdr:rowOff>555375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206625</xdr:rowOff>
    </xdr:from>
    <xdr:to>
      <xdr:col>0</xdr:col>
      <xdr:colOff>762000</xdr:colOff>
      <xdr:row>18</xdr:row>
      <xdr:rowOff>555375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231937</xdr:rowOff>
    </xdr:from>
    <xdr:to>
      <xdr:col>0</xdr:col>
      <xdr:colOff>762000</xdr:colOff>
      <xdr:row>19</xdr:row>
      <xdr:rowOff>530062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206625</xdr:rowOff>
    </xdr:from>
    <xdr:to>
      <xdr:col>0</xdr:col>
      <xdr:colOff>762000</xdr:colOff>
      <xdr:row>17</xdr:row>
      <xdr:rowOff>555375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206625</xdr:rowOff>
    </xdr:from>
    <xdr:to>
      <xdr:col>0</xdr:col>
      <xdr:colOff>762000</xdr:colOff>
      <xdr:row>18</xdr:row>
      <xdr:rowOff>555375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231937</xdr:rowOff>
    </xdr:from>
    <xdr:to>
      <xdr:col>0</xdr:col>
      <xdr:colOff>762000</xdr:colOff>
      <xdr:row>19</xdr:row>
      <xdr:rowOff>530062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574244</xdr:colOff>
      <xdr:row>0</xdr:row>
      <xdr:rowOff>47625</xdr:rowOff>
    </xdr:from>
    <xdr:to>
      <xdr:col>2</xdr:col>
      <xdr:colOff>235380</xdr:colOff>
      <xdr:row>3</xdr:row>
      <xdr:rowOff>142875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189562</xdr:colOff>
      <xdr:row>17</xdr:row>
      <xdr:rowOff>47625</xdr:rowOff>
    </xdr:from>
    <xdr:to>
      <xdr:col>0</xdr:col>
      <xdr:colOff>620062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18</xdr:row>
      <xdr:rowOff>47625</xdr:rowOff>
    </xdr:from>
    <xdr:to>
      <xdr:col>0</xdr:col>
      <xdr:colOff>738187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286687</xdr:colOff>
      <xdr:row>19</xdr:row>
      <xdr:rowOff>47625</xdr:rowOff>
    </xdr:from>
    <xdr:to>
      <xdr:col>0</xdr:col>
      <xdr:colOff>522937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20</xdr:row>
      <xdr:rowOff>47625</xdr:rowOff>
    </xdr:from>
    <xdr:to>
      <xdr:col>0</xdr:col>
      <xdr:colOff>625312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194812</xdr:colOff>
      <xdr:row>21</xdr:row>
      <xdr:rowOff>47625</xdr:rowOff>
    </xdr:from>
    <xdr:to>
      <xdr:col>0</xdr:col>
      <xdr:colOff>614812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179062</xdr:colOff>
      <xdr:row>22</xdr:row>
      <xdr:rowOff>47625</xdr:rowOff>
    </xdr:from>
    <xdr:to>
      <xdr:col>0</xdr:col>
      <xdr:colOff>630562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23</xdr:row>
      <xdr:rowOff>47625</xdr:rowOff>
    </xdr:from>
    <xdr:to>
      <xdr:col>0</xdr:col>
      <xdr:colOff>635812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176437</xdr:colOff>
      <xdr:row>24</xdr:row>
      <xdr:rowOff>47625</xdr:rowOff>
    </xdr:from>
    <xdr:to>
      <xdr:col>0</xdr:col>
      <xdr:colOff>633187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25</xdr:row>
      <xdr:rowOff>47625</xdr:rowOff>
    </xdr:from>
    <xdr:to>
      <xdr:col>0</xdr:col>
      <xdr:colOff>635812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236812</xdr:colOff>
      <xdr:row>26</xdr:row>
      <xdr:rowOff>47625</xdr:rowOff>
    </xdr:from>
    <xdr:to>
      <xdr:col>0</xdr:col>
      <xdr:colOff>572812</xdr:colOff>
      <xdr:row>26</xdr:row>
      <xdr:rowOff>714375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239437</xdr:colOff>
      <xdr:row>27</xdr:row>
      <xdr:rowOff>47625</xdr:rowOff>
    </xdr:from>
    <xdr:to>
      <xdr:col>0</xdr:col>
      <xdr:colOff>570187</xdr:colOff>
      <xdr:row>27</xdr:row>
      <xdr:rowOff>714375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181687</xdr:colOff>
      <xdr:row>28</xdr:row>
      <xdr:rowOff>47625</xdr:rowOff>
    </xdr:from>
    <xdr:to>
      <xdr:col>0</xdr:col>
      <xdr:colOff>627937</xdr:colOff>
      <xdr:row>28</xdr:row>
      <xdr:rowOff>714375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29</xdr:row>
      <xdr:rowOff>47625</xdr:rowOff>
    </xdr:from>
    <xdr:to>
      <xdr:col>0</xdr:col>
      <xdr:colOff>625312</xdr:colOff>
      <xdr:row>29</xdr:row>
      <xdr:rowOff>714375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200062</xdr:colOff>
      <xdr:row>30</xdr:row>
      <xdr:rowOff>47625</xdr:rowOff>
    </xdr:from>
    <xdr:to>
      <xdr:col>0</xdr:col>
      <xdr:colOff>609562</xdr:colOff>
      <xdr:row>30</xdr:row>
      <xdr:rowOff>714375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205312</xdr:colOff>
      <xdr:row>31</xdr:row>
      <xdr:rowOff>47625</xdr:rowOff>
    </xdr:from>
    <xdr:to>
      <xdr:col>0</xdr:col>
      <xdr:colOff>604312</xdr:colOff>
      <xdr:row>31</xdr:row>
      <xdr:rowOff>714375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186937</xdr:colOff>
      <xdr:row>32</xdr:row>
      <xdr:rowOff>0</xdr:rowOff>
    </xdr:from>
    <xdr:to>
      <xdr:col>0</xdr:col>
      <xdr:colOff>622687</xdr:colOff>
      <xdr:row>32</xdr:row>
      <xdr:rowOff>666750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286687</xdr:colOff>
      <xdr:row>32</xdr:row>
      <xdr:rowOff>0</xdr:rowOff>
    </xdr:from>
    <xdr:to>
      <xdr:col>0</xdr:col>
      <xdr:colOff>522937</xdr:colOff>
      <xdr:row>32</xdr:row>
      <xdr:rowOff>666750</xdr:rowOff>
    </xdr:to>
    <xdr:pic>
      <xdr:nvPicPr>
        <xdr:cNvPr id="18" name="Picture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189562</xdr:colOff>
      <xdr:row>32</xdr:row>
      <xdr:rowOff>0</xdr:rowOff>
    </xdr:from>
    <xdr:to>
      <xdr:col>0</xdr:col>
      <xdr:colOff>620062</xdr:colOff>
      <xdr:row>32</xdr:row>
      <xdr:rowOff>666750</xdr:rowOff>
    </xdr:to>
    <xdr:pic>
      <xdr:nvPicPr>
        <xdr:cNvPr id="19" name="Picture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189562</xdr:colOff>
      <xdr:row>32</xdr:row>
      <xdr:rowOff>0</xdr:rowOff>
    </xdr:from>
    <xdr:to>
      <xdr:col>0</xdr:col>
      <xdr:colOff>620062</xdr:colOff>
      <xdr:row>32</xdr:row>
      <xdr:rowOff>666750</xdr:rowOff>
    </xdr:to>
    <xdr:pic>
      <xdr:nvPicPr>
        <xdr:cNvPr id="20" name="Picture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181687</xdr:colOff>
      <xdr:row>32</xdr:row>
      <xdr:rowOff>47625</xdr:rowOff>
    </xdr:from>
    <xdr:to>
      <xdr:col>0</xdr:col>
      <xdr:colOff>627937</xdr:colOff>
      <xdr:row>32</xdr:row>
      <xdr:rowOff>714375</xdr:rowOff>
    </xdr:to>
    <xdr:pic>
      <xdr:nvPicPr>
        <xdr:cNvPr id="21" name="Picture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33</xdr:row>
      <xdr:rowOff>47625</xdr:rowOff>
    </xdr:from>
    <xdr:to>
      <xdr:col>0</xdr:col>
      <xdr:colOff>635812</xdr:colOff>
      <xdr:row>33</xdr:row>
      <xdr:rowOff>714375</xdr:rowOff>
    </xdr:to>
    <xdr:pic>
      <xdr:nvPicPr>
        <xdr:cNvPr id="22" name="Picture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181687</xdr:colOff>
      <xdr:row>34</xdr:row>
      <xdr:rowOff>47625</xdr:rowOff>
    </xdr:from>
    <xdr:to>
      <xdr:col>0</xdr:col>
      <xdr:colOff>627937</xdr:colOff>
      <xdr:row>34</xdr:row>
      <xdr:rowOff>714375</xdr:rowOff>
    </xdr:to>
    <xdr:pic>
      <xdr:nvPicPr>
        <xdr:cNvPr id="23" name="Picture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35</xdr:row>
      <xdr:rowOff>0</xdr:rowOff>
    </xdr:from>
    <xdr:to>
      <xdr:col>0</xdr:col>
      <xdr:colOff>625312</xdr:colOff>
      <xdr:row>35</xdr:row>
      <xdr:rowOff>666750</xdr:rowOff>
    </xdr:to>
    <xdr:pic>
      <xdr:nvPicPr>
        <xdr:cNvPr id="24" name="Picture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36</xdr:row>
      <xdr:rowOff>47625</xdr:rowOff>
    </xdr:from>
    <xdr:to>
      <xdr:col>0</xdr:col>
      <xdr:colOff>635812</xdr:colOff>
      <xdr:row>36</xdr:row>
      <xdr:rowOff>714375</xdr:rowOff>
    </xdr:to>
    <xdr:pic>
      <xdr:nvPicPr>
        <xdr:cNvPr id="29" name="Picture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186937</xdr:colOff>
      <xdr:row>37</xdr:row>
      <xdr:rowOff>47625</xdr:rowOff>
    </xdr:from>
    <xdr:to>
      <xdr:col>0</xdr:col>
      <xdr:colOff>622687</xdr:colOff>
      <xdr:row>37</xdr:row>
      <xdr:rowOff>714375</xdr:rowOff>
    </xdr:to>
    <xdr:pic>
      <xdr:nvPicPr>
        <xdr:cNvPr id="30" name="Picture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228937</xdr:colOff>
      <xdr:row>38</xdr:row>
      <xdr:rowOff>47625</xdr:rowOff>
    </xdr:from>
    <xdr:to>
      <xdr:col>0</xdr:col>
      <xdr:colOff>580687</xdr:colOff>
      <xdr:row>38</xdr:row>
      <xdr:rowOff>714375</xdr:rowOff>
    </xdr:to>
    <xdr:pic>
      <xdr:nvPicPr>
        <xdr:cNvPr id="31" name="Picture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179062</xdr:colOff>
      <xdr:row>39</xdr:row>
      <xdr:rowOff>47625</xdr:rowOff>
    </xdr:from>
    <xdr:to>
      <xdr:col>0</xdr:col>
      <xdr:colOff>630562</xdr:colOff>
      <xdr:row>39</xdr:row>
      <xdr:rowOff>714375</xdr:rowOff>
    </xdr:to>
    <xdr:pic>
      <xdr:nvPicPr>
        <xdr:cNvPr id="41" name="Picture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40</xdr:row>
      <xdr:rowOff>47625</xdr:rowOff>
    </xdr:from>
    <xdr:to>
      <xdr:col>0</xdr:col>
      <xdr:colOff>662062</xdr:colOff>
      <xdr:row>40</xdr:row>
      <xdr:rowOff>714375</xdr:rowOff>
    </xdr:to>
    <xdr:pic>
      <xdr:nvPicPr>
        <xdr:cNvPr id="43" name="Picture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142312</xdr:colOff>
      <xdr:row>41</xdr:row>
      <xdr:rowOff>47625</xdr:rowOff>
    </xdr:from>
    <xdr:to>
      <xdr:col>0</xdr:col>
      <xdr:colOff>667312</xdr:colOff>
      <xdr:row>41</xdr:row>
      <xdr:rowOff>714375</xdr:rowOff>
    </xdr:to>
    <xdr:pic>
      <xdr:nvPicPr>
        <xdr:cNvPr id="44" name="Picture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42</xdr:row>
      <xdr:rowOff>47625</xdr:rowOff>
    </xdr:from>
    <xdr:to>
      <xdr:col>0</xdr:col>
      <xdr:colOff>656812</xdr:colOff>
      <xdr:row>42</xdr:row>
      <xdr:rowOff>714375</xdr:rowOff>
    </xdr:to>
    <xdr:pic>
      <xdr:nvPicPr>
        <xdr:cNvPr id="45" name="Picture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134437</xdr:colOff>
      <xdr:row>43</xdr:row>
      <xdr:rowOff>47625</xdr:rowOff>
    </xdr:from>
    <xdr:to>
      <xdr:col>0</xdr:col>
      <xdr:colOff>675187</xdr:colOff>
      <xdr:row>43</xdr:row>
      <xdr:rowOff>714375</xdr:rowOff>
    </xdr:to>
    <xdr:pic>
      <xdr:nvPicPr>
        <xdr:cNvPr id="46" name="Picture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155437</xdr:colOff>
      <xdr:row>44</xdr:row>
      <xdr:rowOff>47625</xdr:rowOff>
    </xdr:from>
    <xdr:to>
      <xdr:col>0</xdr:col>
      <xdr:colOff>654187</xdr:colOff>
      <xdr:row>44</xdr:row>
      <xdr:rowOff>714375</xdr:rowOff>
    </xdr:to>
    <xdr:pic>
      <xdr:nvPicPr>
        <xdr:cNvPr id="47" name="Picture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150187</xdr:colOff>
      <xdr:row>45</xdr:row>
      <xdr:rowOff>47625</xdr:rowOff>
    </xdr:from>
    <xdr:to>
      <xdr:col>0</xdr:col>
      <xdr:colOff>659437</xdr:colOff>
      <xdr:row>45</xdr:row>
      <xdr:rowOff>714375</xdr:rowOff>
    </xdr:to>
    <xdr:pic>
      <xdr:nvPicPr>
        <xdr:cNvPr id="48" name="Picture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46</xdr:row>
      <xdr:rowOff>47625</xdr:rowOff>
    </xdr:from>
    <xdr:to>
      <xdr:col>0</xdr:col>
      <xdr:colOff>656812</xdr:colOff>
      <xdr:row>46</xdr:row>
      <xdr:rowOff>714375</xdr:rowOff>
    </xdr:to>
    <xdr:pic>
      <xdr:nvPicPr>
        <xdr:cNvPr id="49" name="Picture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155437</xdr:colOff>
      <xdr:row>47</xdr:row>
      <xdr:rowOff>47625</xdr:rowOff>
    </xdr:from>
    <xdr:to>
      <xdr:col>0</xdr:col>
      <xdr:colOff>654187</xdr:colOff>
      <xdr:row>47</xdr:row>
      <xdr:rowOff>714375</xdr:rowOff>
    </xdr:to>
    <xdr:pic>
      <xdr:nvPicPr>
        <xdr:cNvPr id="50" name="Picture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48</xdr:row>
      <xdr:rowOff>47625</xdr:rowOff>
    </xdr:from>
    <xdr:to>
      <xdr:col>0</xdr:col>
      <xdr:colOff>648937</xdr:colOff>
      <xdr:row>48</xdr:row>
      <xdr:rowOff>714375</xdr:rowOff>
    </xdr:to>
    <xdr:pic>
      <xdr:nvPicPr>
        <xdr:cNvPr id="51" name="Picture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49</xdr:row>
      <xdr:rowOff>47625</xdr:rowOff>
    </xdr:from>
    <xdr:to>
      <xdr:col>0</xdr:col>
      <xdr:colOff>625312</xdr:colOff>
      <xdr:row>49</xdr:row>
      <xdr:rowOff>714375</xdr:rowOff>
    </xdr:to>
    <xdr:pic>
      <xdr:nvPicPr>
        <xdr:cNvPr id="57" name="Picture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189562</xdr:colOff>
      <xdr:row>50</xdr:row>
      <xdr:rowOff>47625</xdr:rowOff>
    </xdr:from>
    <xdr:to>
      <xdr:col>0</xdr:col>
      <xdr:colOff>620062</xdr:colOff>
      <xdr:row>50</xdr:row>
      <xdr:rowOff>714375</xdr:rowOff>
    </xdr:to>
    <xdr:pic>
      <xdr:nvPicPr>
        <xdr:cNvPr id="58" name="Picture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289312</xdr:colOff>
      <xdr:row>51</xdr:row>
      <xdr:rowOff>47625</xdr:rowOff>
    </xdr:from>
    <xdr:to>
      <xdr:col>0</xdr:col>
      <xdr:colOff>520312</xdr:colOff>
      <xdr:row>51</xdr:row>
      <xdr:rowOff>714375</xdr:rowOff>
    </xdr:to>
    <xdr:pic>
      <xdr:nvPicPr>
        <xdr:cNvPr id="59" name="Picture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52</xdr:row>
      <xdr:rowOff>47625</xdr:rowOff>
    </xdr:from>
    <xdr:to>
      <xdr:col>0</xdr:col>
      <xdr:colOff>656812</xdr:colOff>
      <xdr:row>52</xdr:row>
      <xdr:rowOff>714375</xdr:rowOff>
    </xdr:to>
    <xdr:pic>
      <xdr:nvPicPr>
        <xdr:cNvPr id="60" name="Picture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53</xdr:row>
      <xdr:rowOff>47625</xdr:rowOff>
    </xdr:from>
    <xdr:to>
      <xdr:col>0</xdr:col>
      <xdr:colOff>635812</xdr:colOff>
      <xdr:row>53</xdr:row>
      <xdr:rowOff>714375</xdr:rowOff>
    </xdr:to>
    <xdr:pic>
      <xdr:nvPicPr>
        <xdr:cNvPr id="61" name="Picture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165937</xdr:colOff>
      <xdr:row>54</xdr:row>
      <xdr:rowOff>47625</xdr:rowOff>
    </xdr:from>
    <xdr:to>
      <xdr:col>0</xdr:col>
      <xdr:colOff>643687</xdr:colOff>
      <xdr:row>54</xdr:row>
      <xdr:rowOff>714375</xdr:rowOff>
    </xdr:to>
    <xdr:pic>
      <xdr:nvPicPr>
        <xdr:cNvPr id="62" name="Picture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55</xdr:row>
      <xdr:rowOff>47625</xdr:rowOff>
    </xdr:from>
    <xdr:to>
      <xdr:col>0</xdr:col>
      <xdr:colOff>646312</xdr:colOff>
      <xdr:row>55</xdr:row>
      <xdr:rowOff>714375</xdr:rowOff>
    </xdr:to>
    <xdr:pic>
      <xdr:nvPicPr>
        <xdr:cNvPr id="63" name="Picture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144937</xdr:colOff>
      <xdr:row>56</xdr:row>
      <xdr:rowOff>47625</xdr:rowOff>
    </xdr:from>
    <xdr:to>
      <xdr:col>0</xdr:col>
      <xdr:colOff>664687</xdr:colOff>
      <xdr:row>56</xdr:row>
      <xdr:rowOff>714375</xdr:rowOff>
    </xdr:to>
    <xdr:pic>
      <xdr:nvPicPr>
        <xdr:cNvPr id="64" name="Picture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57</xdr:row>
      <xdr:rowOff>47625</xdr:rowOff>
    </xdr:from>
    <xdr:to>
      <xdr:col>0</xdr:col>
      <xdr:colOff>646312</xdr:colOff>
      <xdr:row>57</xdr:row>
      <xdr:rowOff>714375</xdr:rowOff>
    </xdr:to>
    <xdr:pic>
      <xdr:nvPicPr>
        <xdr:cNvPr id="65" name="Picture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58</xdr:row>
      <xdr:rowOff>47625</xdr:rowOff>
    </xdr:from>
    <xdr:to>
      <xdr:col>0</xdr:col>
      <xdr:colOff>662062</xdr:colOff>
      <xdr:row>58</xdr:row>
      <xdr:rowOff>714375</xdr:rowOff>
    </xdr:to>
    <xdr:pic>
      <xdr:nvPicPr>
        <xdr:cNvPr id="66" name="Picture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144937</xdr:colOff>
      <xdr:row>59</xdr:row>
      <xdr:rowOff>47625</xdr:rowOff>
    </xdr:from>
    <xdr:to>
      <xdr:col>0</xdr:col>
      <xdr:colOff>664687</xdr:colOff>
      <xdr:row>59</xdr:row>
      <xdr:rowOff>714375</xdr:rowOff>
    </xdr:to>
    <xdr:pic>
      <xdr:nvPicPr>
        <xdr:cNvPr id="67" name="Picture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60</xdr:row>
      <xdr:rowOff>47625</xdr:rowOff>
    </xdr:from>
    <xdr:to>
      <xdr:col>0</xdr:col>
      <xdr:colOff>646312</xdr:colOff>
      <xdr:row>60</xdr:row>
      <xdr:rowOff>714375</xdr:rowOff>
    </xdr:to>
    <xdr:pic>
      <xdr:nvPicPr>
        <xdr:cNvPr id="68" name="Picture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61</xdr:row>
      <xdr:rowOff>47625</xdr:rowOff>
    </xdr:from>
    <xdr:to>
      <xdr:col>0</xdr:col>
      <xdr:colOff>646312</xdr:colOff>
      <xdr:row>61</xdr:row>
      <xdr:rowOff>714375</xdr:rowOff>
    </xdr:to>
    <xdr:pic>
      <xdr:nvPicPr>
        <xdr:cNvPr id="69" name="Picture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215812</xdr:colOff>
      <xdr:row>62</xdr:row>
      <xdr:rowOff>47625</xdr:rowOff>
    </xdr:from>
    <xdr:to>
      <xdr:col>0</xdr:col>
      <xdr:colOff>593812</xdr:colOff>
      <xdr:row>62</xdr:row>
      <xdr:rowOff>714375</xdr:rowOff>
    </xdr:to>
    <xdr:pic>
      <xdr:nvPicPr>
        <xdr:cNvPr id="70" name="Picture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189562</xdr:colOff>
      <xdr:row>17</xdr:row>
      <xdr:rowOff>47625</xdr:rowOff>
    </xdr:from>
    <xdr:to>
      <xdr:col>0</xdr:col>
      <xdr:colOff>620062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18</xdr:row>
      <xdr:rowOff>47625</xdr:rowOff>
    </xdr:from>
    <xdr:to>
      <xdr:col>0</xdr:col>
      <xdr:colOff>738187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286687</xdr:colOff>
      <xdr:row>19</xdr:row>
      <xdr:rowOff>47625</xdr:rowOff>
    </xdr:from>
    <xdr:to>
      <xdr:col>0</xdr:col>
      <xdr:colOff>522937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20</xdr:row>
      <xdr:rowOff>47625</xdr:rowOff>
    </xdr:from>
    <xdr:to>
      <xdr:col>0</xdr:col>
      <xdr:colOff>625312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194812</xdr:colOff>
      <xdr:row>21</xdr:row>
      <xdr:rowOff>47625</xdr:rowOff>
    </xdr:from>
    <xdr:to>
      <xdr:col>0</xdr:col>
      <xdr:colOff>614812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179062</xdr:colOff>
      <xdr:row>22</xdr:row>
      <xdr:rowOff>47625</xdr:rowOff>
    </xdr:from>
    <xdr:to>
      <xdr:col>0</xdr:col>
      <xdr:colOff>630562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23</xdr:row>
      <xdr:rowOff>47625</xdr:rowOff>
    </xdr:from>
    <xdr:to>
      <xdr:col>0</xdr:col>
      <xdr:colOff>635812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176437</xdr:colOff>
      <xdr:row>24</xdr:row>
      <xdr:rowOff>47625</xdr:rowOff>
    </xdr:from>
    <xdr:to>
      <xdr:col>0</xdr:col>
      <xdr:colOff>633187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25</xdr:row>
      <xdr:rowOff>47625</xdr:rowOff>
    </xdr:from>
    <xdr:to>
      <xdr:col>0</xdr:col>
      <xdr:colOff>635812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236812</xdr:colOff>
      <xdr:row>26</xdr:row>
      <xdr:rowOff>47625</xdr:rowOff>
    </xdr:from>
    <xdr:to>
      <xdr:col>0</xdr:col>
      <xdr:colOff>572812</xdr:colOff>
      <xdr:row>26</xdr:row>
      <xdr:rowOff>714375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239437</xdr:colOff>
      <xdr:row>27</xdr:row>
      <xdr:rowOff>47625</xdr:rowOff>
    </xdr:from>
    <xdr:to>
      <xdr:col>0</xdr:col>
      <xdr:colOff>570187</xdr:colOff>
      <xdr:row>27</xdr:row>
      <xdr:rowOff>714375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181687</xdr:colOff>
      <xdr:row>28</xdr:row>
      <xdr:rowOff>47625</xdr:rowOff>
    </xdr:from>
    <xdr:to>
      <xdr:col>0</xdr:col>
      <xdr:colOff>627937</xdr:colOff>
      <xdr:row>28</xdr:row>
      <xdr:rowOff>714375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29</xdr:row>
      <xdr:rowOff>47625</xdr:rowOff>
    </xdr:from>
    <xdr:to>
      <xdr:col>0</xdr:col>
      <xdr:colOff>625312</xdr:colOff>
      <xdr:row>29</xdr:row>
      <xdr:rowOff>714375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200062</xdr:colOff>
      <xdr:row>30</xdr:row>
      <xdr:rowOff>47625</xdr:rowOff>
    </xdr:from>
    <xdr:to>
      <xdr:col>0</xdr:col>
      <xdr:colOff>609562</xdr:colOff>
      <xdr:row>30</xdr:row>
      <xdr:rowOff>714375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205312</xdr:colOff>
      <xdr:row>31</xdr:row>
      <xdr:rowOff>47625</xdr:rowOff>
    </xdr:from>
    <xdr:to>
      <xdr:col>0</xdr:col>
      <xdr:colOff>604312</xdr:colOff>
      <xdr:row>31</xdr:row>
      <xdr:rowOff>714375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186937</xdr:colOff>
      <xdr:row>32</xdr:row>
      <xdr:rowOff>30480</xdr:rowOff>
    </xdr:from>
    <xdr:to>
      <xdr:col>0</xdr:col>
      <xdr:colOff>622687</xdr:colOff>
      <xdr:row>32</xdr:row>
      <xdr:rowOff>697230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37" y="15003780"/>
          <a:ext cx="435750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33</xdr:row>
      <xdr:rowOff>47625</xdr:rowOff>
    </xdr:from>
    <xdr:to>
      <xdr:col>0</xdr:col>
      <xdr:colOff>635812</xdr:colOff>
      <xdr:row>33</xdr:row>
      <xdr:rowOff>714375</xdr:rowOff>
    </xdr:to>
    <xdr:pic>
      <xdr:nvPicPr>
        <xdr:cNvPr id="22" name="Picture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181687</xdr:colOff>
      <xdr:row>34</xdr:row>
      <xdr:rowOff>47625</xdr:rowOff>
    </xdr:from>
    <xdr:to>
      <xdr:col>0</xdr:col>
      <xdr:colOff>627937</xdr:colOff>
      <xdr:row>34</xdr:row>
      <xdr:rowOff>714375</xdr:rowOff>
    </xdr:to>
    <xdr:pic>
      <xdr:nvPicPr>
        <xdr:cNvPr id="23" name="Picture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191932</xdr:colOff>
      <xdr:row>35</xdr:row>
      <xdr:rowOff>68580</xdr:rowOff>
    </xdr:from>
    <xdr:to>
      <xdr:col>0</xdr:col>
      <xdr:colOff>632932</xdr:colOff>
      <xdr:row>35</xdr:row>
      <xdr:rowOff>735330</xdr:rowOff>
    </xdr:to>
    <xdr:pic>
      <xdr:nvPicPr>
        <xdr:cNvPr id="24" name="Picture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32" y="17327880"/>
          <a:ext cx="441000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36</xdr:row>
      <xdr:rowOff>47625</xdr:rowOff>
    </xdr:from>
    <xdr:to>
      <xdr:col>0</xdr:col>
      <xdr:colOff>635812</xdr:colOff>
      <xdr:row>36</xdr:row>
      <xdr:rowOff>714375</xdr:rowOff>
    </xdr:to>
    <xdr:pic>
      <xdr:nvPicPr>
        <xdr:cNvPr id="29" name="Picture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186937</xdr:colOff>
      <xdr:row>37</xdr:row>
      <xdr:rowOff>47625</xdr:rowOff>
    </xdr:from>
    <xdr:to>
      <xdr:col>0</xdr:col>
      <xdr:colOff>622687</xdr:colOff>
      <xdr:row>37</xdr:row>
      <xdr:rowOff>714375</xdr:rowOff>
    </xdr:to>
    <xdr:pic>
      <xdr:nvPicPr>
        <xdr:cNvPr id="30" name="Picture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228937</xdr:colOff>
      <xdr:row>38</xdr:row>
      <xdr:rowOff>47625</xdr:rowOff>
    </xdr:from>
    <xdr:to>
      <xdr:col>0</xdr:col>
      <xdr:colOff>580687</xdr:colOff>
      <xdr:row>38</xdr:row>
      <xdr:rowOff>714375</xdr:rowOff>
    </xdr:to>
    <xdr:pic>
      <xdr:nvPicPr>
        <xdr:cNvPr id="31" name="Picture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40</xdr:row>
      <xdr:rowOff>47625</xdr:rowOff>
    </xdr:from>
    <xdr:to>
      <xdr:col>0</xdr:col>
      <xdr:colOff>662062</xdr:colOff>
      <xdr:row>40</xdr:row>
      <xdr:rowOff>714375</xdr:rowOff>
    </xdr:to>
    <xdr:pic>
      <xdr:nvPicPr>
        <xdr:cNvPr id="43" name="Picture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142312</xdr:colOff>
      <xdr:row>41</xdr:row>
      <xdr:rowOff>47625</xdr:rowOff>
    </xdr:from>
    <xdr:to>
      <xdr:col>0</xdr:col>
      <xdr:colOff>667312</xdr:colOff>
      <xdr:row>41</xdr:row>
      <xdr:rowOff>714375</xdr:rowOff>
    </xdr:to>
    <xdr:pic>
      <xdr:nvPicPr>
        <xdr:cNvPr id="44" name="Picture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42</xdr:row>
      <xdr:rowOff>47625</xdr:rowOff>
    </xdr:from>
    <xdr:to>
      <xdr:col>0</xdr:col>
      <xdr:colOff>656812</xdr:colOff>
      <xdr:row>42</xdr:row>
      <xdr:rowOff>714375</xdr:rowOff>
    </xdr:to>
    <xdr:pic>
      <xdr:nvPicPr>
        <xdr:cNvPr id="45" name="Picture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134437</xdr:colOff>
      <xdr:row>43</xdr:row>
      <xdr:rowOff>47625</xdr:rowOff>
    </xdr:from>
    <xdr:to>
      <xdr:col>0</xdr:col>
      <xdr:colOff>675187</xdr:colOff>
      <xdr:row>43</xdr:row>
      <xdr:rowOff>714375</xdr:rowOff>
    </xdr:to>
    <xdr:pic>
      <xdr:nvPicPr>
        <xdr:cNvPr id="46" name="Picture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155437</xdr:colOff>
      <xdr:row>44</xdr:row>
      <xdr:rowOff>47625</xdr:rowOff>
    </xdr:from>
    <xdr:to>
      <xdr:col>0</xdr:col>
      <xdr:colOff>654187</xdr:colOff>
      <xdr:row>44</xdr:row>
      <xdr:rowOff>714375</xdr:rowOff>
    </xdr:to>
    <xdr:pic>
      <xdr:nvPicPr>
        <xdr:cNvPr id="47" name="Picture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150187</xdr:colOff>
      <xdr:row>45</xdr:row>
      <xdr:rowOff>47625</xdr:rowOff>
    </xdr:from>
    <xdr:to>
      <xdr:col>0</xdr:col>
      <xdr:colOff>659437</xdr:colOff>
      <xdr:row>45</xdr:row>
      <xdr:rowOff>714375</xdr:rowOff>
    </xdr:to>
    <xdr:pic>
      <xdr:nvPicPr>
        <xdr:cNvPr id="48" name="Picture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46</xdr:row>
      <xdr:rowOff>47625</xdr:rowOff>
    </xdr:from>
    <xdr:to>
      <xdr:col>0</xdr:col>
      <xdr:colOff>656812</xdr:colOff>
      <xdr:row>46</xdr:row>
      <xdr:rowOff>714375</xdr:rowOff>
    </xdr:to>
    <xdr:pic>
      <xdr:nvPicPr>
        <xdr:cNvPr id="49" name="Picture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155437</xdr:colOff>
      <xdr:row>47</xdr:row>
      <xdr:rowOff>47625</xdr:rowOff>
    </xdr:from>
    <xdr:to>
      <xdr:col>0</xdr:col>
      <xdr:colOff>654187</xdr:colOff>
      <xdr:row>47</xdr:row>
      <xdr:rowOff>714375</xdr:rowOff>
    </xdr:to>
    <xdr:pic>
      <xdr:nvPicPr>
        <xdr:cNvPr id="50" name="Picture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48</xdr:row>
      <xdr:rowOff>47625</xdr:rowOff>
    </xdr:from>
    <xdr:to>
      <xdr:col>0</xdr:col>
      <xdr:colOff>648937</xdr:colOff>
      <xdr:row>48</xdr:row>
      <xdr:rowOff>714375</xdr:rowOff>
    </xdr:to>
    <xdr:pic>
      <xdr:nvPicPr>
        <xdr:cNvPr id="51" name="Picture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184312</xdr:colOff>
      <xdr:row>49</xdr:row>
      <xdr:rowOff>47625</xdr:rowOff>
    </xdr:from>
    <xdr:to>
      <xdr:col>0</xdr:col>
      <xdr:colOff>625312</xdr:colOff>
      <xdr:row>49</xdr:row>
      <xdr:rowOff>714375</xdr:rowOff>
    </xdr:to>
    <xdr:pic>
      <xdr:nvPicPr>
        <xdr:cNvPr id="57" name="Picture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189562</xdr:colOff>
      <xdr:row>50</xdr:row>
      <xdr:rowOff>47625</xdr:rowOff>
    </xdr:from>
    <xdr:to>
      <xdr:col>0</xdr:col>
      <xdr:colOff>620062</xdr:colOff>
      <xdr:row>50</xdr:row>
      <xdr:rowOff>714375</xdr:rowOff>
    </xdr:to>
    <xdr:pic>
      <xdr:nvPicPr>
        <xdr:cNvPr id="58" name="Picture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289312</xdr:colOff>
      <xdr:row>51</xdr:row>
      <xdr:rowOff>47625</xdr:rowOff>
    </xdr:from>
    <xdr:to>
      <xdr:col>0</xdr:col>
      <xdr:colOff>520312</xdr:colOff>
      <xdr:row>51</xdr:row>
      <xdr:rowOff>714375</xdr:rowOff>
    </xdr:to>
    <xdr:pic>
      <xdr:nvPicPr>
        <xdr:cNvPr id="59" name="Picture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52</xdr:row>
      <xdr:rowOff>47625</xdr:rowOff>
    </xdr:from>
    <xdr:to>
      <xdr:col>0</xdr:col>
      <xdr:colOff>656812</xdr:colOff>
      <xdr:row>52</xdr:row>
      <xdr:rowOff>714375</xdr:rowOff>
    </xdr:to>
    <xdr:pic>
      <xdr:nvPicPr>
        <xdr:cNvPr id="60" name="Picture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53</xdr:row>
      <xdr:rowOff>47625</xdr:rowOff>
    </xdr:from>
    <xdr:to>
      <xdr:col>0</xdr:col>
      <xdr:colOff>635812</xdr:colOff>
      <xdr:row>53</xdr:row>
      <xdr:rowOff>714375</xdr:rowOff>
    </xdr:to>
    <xdr:pic>
      <xdr:nvPicPr>
        <xdr:cNvPr id="61" name="Picture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165937</xdr:colOff>
      <xdr:row>54</xdr:row>
      <xdr:rowOff>47625</xdr:rowOff>
    </xdr:from>
    <xdr:to>
      <xdr:col>0</xdr:col>
      <xdr:colOff>643687</xdr:colOff>
      <xdr:row>54</xdr:row>
      <xdr:rowOff>714375</xdr:rowOff>
    </xdr:to>
    <xdr:pic>
      <xdr:nvPicPr>
        <xdr:cNvPr id="62" name="Picture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55</xdr:row>
      <xdr:rowOff>47625</xdr:rowOff>
    </xdr:from>
    <xdr:to>
      <xdr:col>0</xdr:col>
      <xdr:colOff>646312</xdr:colOff>
      <xdr:row>55</xdr:row>
      <xdr:rowOff>714375</xdr:rowOff>
    </xdr:to>
    <xdr:pic>
      <xdr:nvPicPr>
        <xdr:cNvPr id="63" name="Picture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144937</xdr:colOff>
      <xdr:row>56</xdr:row>
      <xdr:rowOff>47625</xdr:rowOff>
    </xdr:from>
    <xdr:to>
      <xdr:col>0</xdr:col>
      <xdr:colOff>664687</xdr:colOff>
      <xdr:row>56</xdr:row>
      <xdr:rowOff>714375</xdr:rowOff>
    </xdr:to>
    <xdr:pic>
      <xdr:nvPicPr>
        <xdr:cNvPr id="64" name="Picture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57</xdr:row>
      <xdr:rowOff>47625</xdr:rowOff>
    </xdr:from>
    <xdr:to>
      <xdr:col>0</xdr:col>
      <xdr:colOff>646312</xdr:colOff>
      <xdr:row>57</xdr:row>
      <xdr:rowOff>714375</xdr:rowOff>
    </xdr:to>
    <xdr:pic>
      <xdr:nvPicPr>
        <xdr:cNvPr id="65" name="Picture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58</xdr:row>
      <xdr:rowOff>47625</xdr:rowOff>
    </xdr:from>
    <xdr:to>
      <xdr:col>0</xdr:col>
      <xdr:colOff>662062</xdr:colOff>
      <xdr:row>58</xdr:row>
      <xdr:rowOff>714375</xdr:rowOff>
    </xdr:to>
    <xdr:pic>
      <xdr:nvPicPr>
        <xdr:cNvPr id="66" name="Picture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144937</xdr:colOff>
      <xdr:row>59</xdr:row>
      <xdr:rowOff>47625</xdr:rowOff>
    </xdr:from>
    <xdr:to>
      <xdr:col>0</xdr:col>
      <xdr:colOff>664687</xdr:colOff>
      <xdr:row>59</xdr:row>
      <xdr:rowOff>714375</xdr:rowOff>
    </xdr:to>
    <xdr:pic>
      <xdr:nvPicPr>
        <xdr:cNvPr id="67" name="Picture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60</xdr:row>
      <xdr:rowOff>47625</xdr:rowOff>
    </xdr:from>
    <xdr:to>
      <xdr:col>0</xdr:col>
      <xdr:colOff>646312</xdr:colOff>
      <xdr:row>60</xdr:row>
      <xdr:rowOff>714375</xdr:rowOff>
    </xdr:to>
    <xdr:pic>
      <xdr:nvPicPr>
        <xdr:cNvPr id="68" name="Picture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163312</xdr:colOff>
      <xdr:row>61</xdr:row>
      <xdr:rowOff>47625</xdr:rowOff>
    </xdr:from>
    <xdr:to>
      <xdr:col>0</xdr:col>
      <xdr:colOff>646312</xdr:colOff>
      <xdr:row>61</xdr:row>
      <xdr:rowOff>714375</xdr:rowOff>
    </xdr:to>
    <xdr:pic>
      <xdr:nvPicPr>
        <xdr:cNvPr id="69" name="Picture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215812</xdr:colOff>
      <xdr:row>62</xdr:row>
      <xdr:rowOff>47625</xdr:rowOff>
    </xdr:from>
    <xdr:to>
      <xdr:col>0</xdr:col>
      <xdr:colOff>593812</xdr:colOff>
      <xdr:row>62</xdr:row>
      <xdr:rowOff>714375</xdr:rowOff>
    </xdr:to>
    <xdr:pic>
      <xdr:nvPicPr>
        <xdr:cNvPr id="70" name="Picture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574244</xdr:colOff>
      <xdr:row>0</xdr:row>
      <xdr:rowOff>47625</xdr:rowOff>
    </xdr:from>
    <xdr:to>
      <xdr:col>2</xdr:col>
      <xdr:colOff>235380</xdr:colOff>
      <xdr:row>3</xdr:row>
      <xdr:rowOff>142875</xdr:rowOff>
    </xdr:to>
    <xdr:pic>
      <xdr:nvPicPr>
        <xdr:cNvPr id="71" name="Picture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</xdr:colOff>
      <xdr:row>39</xdr:row>
      <xdr:rowOff>53340</xdr:rowOff>
    </xdr:from>
    <xdr:to>
      <xdr:col>0</xdr:col>
      <xdr:colOff>664860</xdr:colOff>
      <xdr:row>39</xdr:row>
      <xdr:rowOff>720090</xdr:rowOff>
    </xdr:to>
    <xdr:pic>
      <xdr:nvPicPr>
        <xdr:cNvPr id="72" name="Picture">
          <a:extLst>
            <a:ext uri="{FF2B5EF4-FFF2-40B4-BE49-F238E27FC236}">
              <a16:creationId xmlns:a16="http://schemas.microsoft.com/office/drawing/2014/main" id="{9DB043B9-BB8D-4F30-A1C0-71F2A4B02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20360640"/>
          <a:ext cx="451500" cy="6667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170062</xdr:rowOff>
    </xdr:from>
    <xdr:to>
      <xdr:col>0</xdr:col>
      <xdr:colOff>762000</xdr:colOff>
      <xdr:row>17</xdr:row>
      <xdr:rowOff>591937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170062</xdr:rowOff>
    </xdr:from>
    <xdr:to>
      <xdr:col>0</xdr:col>
      <xdr:colOff>762000</xdr:colOff>
      <xdr:row>18</xdr:row>
      <xdr:rowOff>591937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19</xdr:row>
      <xdr:rowOff>47625</xdr:rowOff>
    </xdr:from>
    <xdr:to>
      <xdr:col>0</xdr:col>
      <xdr:colOff>656812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20</xdr:row>
      <xdr:rowOff>47625</xdr:rowOff>
    </xdr:from>
    <xdr:to>
      <xdr:col>0</xdr:col>
      <xdr:colOff>656812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63371</xdr:colOff>
      <xdr:row>21</xdr:row>
      <xdr:rowOff>47625</xdr:rowOff>
    </xdr:from>
    <xdr:to>
      <xdr:col>0</xdr:col>
      <xdr:colOff>746253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68791</xdr:colOff>
      <xdr:row>22</xdr:row>
      <xdr:rowOff>47625</xdr:rowOff>
    </xdr:from>
    <xdr:to>
      <xdr:col>0</xdr:col>
      <xdr:colOff>740833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84562</xdr:colOff>
      <xdr:row>23</xdr:row>
      <xdr:rowOff>47625</xdr:rowOff>
    </xdr:from>
    <xdr:to>
      <xdr:col>0</xdr:col>
      <xdr:colOff>725062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71625</xdr:rowOff>
    </xdr:from>
    <xdr:to>
      <xdr:col>0</xdr:col>
      <xdr:colOff>762000</xdr:colOff>
      <xdr:row>24</xdr:row>
      <xdr:rowOff>690375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74437</xdr:rowOff>
    </xdr:from>
    <xdr:to>
      <xdr:col>0</xdr:col>
      <xdr:colOff>762000</xdr:colOff>
      <xdr:row>25</xdr:row>
      <xdr:rowOff>687562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51937</xdr:rowOff>
    </xdr:from>
    <xdr:to>
      <xdr:col>0</xdr:col>
      <xdr:colOff>762000</xdr:colOff>
      <xdr:row>26</xdr:row>
      <xdr:rowOff>710062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27</xdr:row>
      <xdr:rowOff>99750</xdr:rowOff>
    </xdr:from>
    <xdr:to>
      <xdr:col>0</xdr:col>
      <xdr:colOff>762000</xdr:colOff>
      <xdr:row>27</xdr:row>
      <xdr:rowOff>662250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102562</xdr:rowOff>
    </xdr:from>
    <xdr:to>
      <xdr:col>0</xdr:col>
      <xdr:colOff>762000</xdr:colOff>
      <xdr:row>28</xdr:row>
      <xdr:rowOff>659437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99750</xdr:rowOff>
    </xdr:from>
    <xdr:to>
      <xdr:col>0</xdr:col>
      <xdr:colOff>762000</xdr:colOff>
      <xdr:row>29</xdr:row>
      <xdr:rowOff>662250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102562</xdr:rowOff>
    </xdr:from>
    <xdr:to>
      <xdr:col>0</xdr:col>
      <xdr:colOff>762000</xdr:colOff>
      <xdr:row>30</xdr:row>
      <xdr:rowOff>659437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170062</xdr:rowOff>
    </xdr:from>
    <xdr:to>
      <xdr:col>0</xdr:col>
      <xdr:colOff>762000</xdr:colOff>
      <xdr:row>31</xdr:row>
      <xdr:rowOff>591937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161625</xdr:rowOff>
    </xdr:from>
    <xdr:to>
      <xdr:col>0</xdr:col>
      <xdr:colOff>762000</xdr:colOff>
      <xdr:row>32</xdr:row>
      <xdr:rowOff>600374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33</xdr:row>
      <xdr:rowOff>127874</xdr:rowOff>
    </xdr:from>
    <xdr:to>
      <xdr:col>0</xdr:col>
      <xdr:colOff>762000</xdr:colOff>
      <xdr:row>33</xdr:row>
      <xdr:rowOff>634125</xdr:rowOff>
    </xdr:to>
    <xdr:pic>
      <xdr:nvPicPr>
        <xdr:cNvPr id="18" name="Picture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133500</xdr:rowOff>
    </xdr:from>
    <xdr:to>
      <xdr:col>0</xdr:col>
      <xdr:colOff>762000</xdr:colOff>
      <xdr:row>34</xdr:row>
      <xdr:rowOff>628500</xdr:rowOff>
    </xdr:to>
    <xdr:pic>
      <xdr:nvPicPr>
        <xdr:cNvPr id="19" name="Picture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175687</xdr:rowOff>
    </xdr:from>
    <xdr:to>
      <xdr:col>0</xdr:col>
      <xdr:colOff>762000</xdr:colOff>
      <xdr:row>35</xdr:row>
      <xdr:rowOff>586312</xdr:rowOff>
    </xdr:to>
    <xdr:pic>
      <xdr:nvPicPr>
        <xdr:cNvPr id="20" name="Picture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36</xdr:row>
      <xdr:rowOff>170062</xdr:rowOff>
    </xdr:from>
    <xdr:to>
      <xdr:col>0</xdr:col>
      <xdr:colOff>762000</xdr:colOff>
      <xdr:row>36</xdr:row>
      <xdr:rowOff>591937</xdr:rowOff>
    </xdr:to>
    <xdr:pic>
      <xdr:nvPicPr>
        <xdr:cNvPr id="21" name="Picture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155437</xdr:colOff>
      <xdr:row>37</xdr:row>
      <xdr:rowOff>47625</xdr:rowOff>
    </xdr:from>
    <xdr:to>
      <xdr:col>0</xdr:col>
      <xdr:colOff>654187</xdr:colOff>
      <xdr:row>37</xdr:row>
      <xdr:rowOff>714375</xdr:rowOff>
    </xdr:to>
    <xdr:pic>
      <xdr:nvPicPr>
        <xdr:cNvPr id="22" name="Picture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131812</xdr:colOff>
      <xdr:row>38</xdr:row>
      <xdr:rowOff>47625</xdr:rowOff>
    </xdr:from>
    <xdr:to>
      <xdr:col>0</xdr:col>
      <xdr:colOff>677812</xdr:colOff>
      <xdr:row>38</xdr:row>
      <xdr:rowOff>714375</xdr:rowOff>
    </xdr:to>
    <xdr:pic>
      <xdr:nvPicPr>
        <xdr:cNvPr id="23" name="Picture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126562</xdr:colOff>
      <xdr:row>39</xdr:row>
      <xdr:rowOff>47625</xdr:rowOff>
    </xdr:from>
    <xdr:to>
      <xdr:col>0</xdr:col>
      <xdr:colOff>683062</xdr:colOff>
      <xdr:row>39</xdr:row>
      <xdr:rowOff>714375</xdr:rowOff>
    </xdr:to>
    <xdr:pic>
      <xdr:nvPicPr>
        <xdr:cNvPr id="24" name="Picture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126562</xdr:colOff>
      <xdr:row>40</xdr:row>
      <xdr:rowOff>47625</xdr:rowOff>
    </xdr:from>
    <xdr:to>
      <xdr:col>0</xdr:col>
      <xdr:colOff>683062</xdr:colOff>
      <xdr:row>40</xdr:row>
      <xdr:rowOff>714375</xdr:rowOff>
    </xdr:to>
    <xdr:pic>
      <xdr:nvPicPr>
        <xdr:cNvPr id="25" name="Picture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41</xdr:row>
      <xdr:rowOff>77249</xdr:rowOff>
    </xdr:from>
    <xdr:to>
      <xdr:col>0</xdr:col>
      <xdr:colOff>762000</xdr:colOff>
      <xdr:row>41</xdr:row>
      <xdr:rowOff>684750</xdr:rowOff>
    </xdr:to>
    <xdr:pic>
      <xdr:nvPicPr>
        <xdr:cNvPr id="26" name="Picture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330375</xdr:rowOff>
    </xdr:from>
    <xdr:to>
      <xdr:col>0</xdr:col>
      <xdr:colOff>762000</xdr:colOff>
      <xdr:row>42</xdr:row>
      <xdr:rowOff>431625</xdr:rowOff>
    </xdr:to>
    <xdr:pic>
      <xdr:nvPicPr>
        <xdr:cNvPr id="27" name="Picture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43</xdr:row>
      <xdr:rowOff>276937</xdr:rowOff>
    </xdr:from>
    <xdr:to>
      <xdr:col>0</xdr:col>
      <xdr:colOff>762000</xdr:colOff>
      <xdr:row>43</xdr:row>
      <xdr:rowOff>485062</xdr:rowOff>
    </xdr:to>
    <xdr:pic>
      <xdr:nvPicPr>
        <xdr:cNvPr id="28" name="Picture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44</xdr:row>
      <xdr:rowOff>108187</xdr:rowOff>
    </xdr:from>
    <xdr:to>
      <xdr:col>0</xdr:col>
      <xdr:colOff>762000</xdr:colOff>
      <xdr:row>44</xdr:row>
      <xdr:rowOff>653812</xdr:rowOff>
    </xdr:to>
    <xdr:pic>
      <xdr:nvPicPr>
        <xdr:cNvPr id="29" name="Picture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281437</xdr:colOff>
      <xdr:row>45</xdr:row>
      <xdr:rowOff>47625</xdr:rowOff>
    </xdr:from>
    <xdr:to>
      <xdr:col>0</xdr:col>
      <xdr:colOff>528187</xdr:colOff>
      <xdr:row>45</xdr:row>
      <xdr:rowOff>714375</xdr:rowOff>
    </xdr:to>
    <xdr:pic>
      <xdr:nvPicPr>
        <xdr:cNvPr id="31" name="Picture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242062</xdr:colOff>
      <xdr:row>46</xdr:row>
      <xdr:rowOff>47625</xdr:rowOff>
    </xdr:from>
    <xdr:to>
      <xdr:col>0</xdr:col>
      <xdr:colOff>567562</xdr:colOff>
      <xdr:row>46</xdr:row>
      <xdr:rowOff>714375</xdr:rowOff>
    </xdr:to>
    <xdr:pic>
      <xdr:nvPicPr>
        <xdr:cNvPr id="32" name="Picture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291000</xdr:rowOff>
    </xdr:from>
    <xdr:to>
      <xdr:col>0</xdr:col>
      <xdr:colOff>762000</xdr:colOff>
      <xdr:row>47</xdr:row>
      <xdr:rowOff>471000</xdr:rowOff>
    </xdr:to>
    <xdr:pic>
      <xdr:nvPicPr>
        <xdr:cNvPr id="33" name="Picture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48</xdr:row>
      <xdr:rowOff>279750</xdr:rowOff>
    </xdr:from>
    <xdr:to>
      <xdr:col>0</xdr:col>
      <xdr:colOff>762000</xdr:colOff>
      <xdr:row>48</xdr:row>
      <xdr:rowOff>482250</xdr:rowOff>
    </xdr:to>
    <xdr:pic>
      <xdr:nvPicPr>
        <xdr:cNvPr id="34" name="Picture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49</xdr:row>
      <xdr:rowOff>47625</xdr:rowOff>
    </xdr:from>
    <xdr:to>
      <xdr:col>0</xdr:col>
      <xdr:colOff>635812</xdr:colOff>
      <xdr:row>49</xdr:row>
      <xdr:rowOff>714375</xdr:rowOff>
    </xdr:to>
    <xdr:pic>
      <xdr:nvPicPr>
        <xdr:cNvPr id="35" name="Picture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165937</xdr:colOff>
      <xdr:row>50</xdr:row>
      <xdr:rowOff>47625</xdr:rowOff>
    </xdr:from>
    <xdr:to>
      <xdr:col>0</xdr:col>
      <xdr:colOff>643687</xdr:colOff>
      <xdr:row>50</xdr:row>
      <xdr:rowOff>714375</xdr:rowOff>
    </xdr:to>
    <xdr:pic>
      <xdr:nvPicPr>
        <xdr:cNvPr id="36" name="Picture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139687</xdr:colOff>
      <xdr:row>51</xdr:row>
      <xdr:rowOff>47625</xdr:rowOff>
    </xdr:from>
    <xdr:to>
      <xdr:col>0</xdr:col>
      <xdr:colOff>669937</xdr:colOff>
      <xdr:row>51</xdr:row>
      <xdr:rowOff>714375</xdr:rowOff>
    </xdr:to>
    <xdr:pic>
      <xdr:nvPicPr>
        <xdr:cNvPr id="37" name="Picture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142312</xdr:colOff>
      <xdr:row>52</xdr:row>
      <xdr:rowOff>47625</xdr:rowOff>
    </xdr:from>
    <xdr:to>
      <xdr:col>0</xdr:col>
      <xdr:colOff>667312</xdr:colOff>
      <xdr:row>52</xdr:row>
      <xdr:rowOff>714375</xdr:rowOff>
    </xdr:to>
    <xdr:pic>
      <xdr:nvPicPr>
        <xdr:cNvPr id="38" name="Picture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139687</xdr:colOff>
      <xdr:row>53</xdr:row>
      <xdr:rowOff>47625</xdr:rowOff>
    </xdr:from>
    <xdr:to>
      <xdr:col>0</xdr:col>
      <xdr:colOff>669937</xdr:colOff>
      <xdr:row>53</xdr:row>
      <xdr:rowOff>714375</xdr:rowOff>
    </xdr:to>
    <xdr:pic>
      <xdr:nvPicPr>
        <xdr:cNvPr id="39" name="Picture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139687</xdr:colOff>
      <xdr:row>54</xdr:row>
      <xdr:rowOff>47625</xdr:rowOff>
    </xdr:from>
    <xdr:to>
      <xdr:col>0</xdr:col>
      <xdr:colOff>669937</xdr:colOff>
      <xdr:row>54</xdr:row>
      <xdr:rowOff>714375</xdr:rowOff>
    </xdr:to>
    <xdr:pic>
      <xdr:nvPicPr>
        <xdr:cNvPr id="40" name="Picture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257812</xdr:colOff>
      <xdr:row>55</xdr:row>
      <xdr:rowOff>47625</xdr:rowOff>
    </xdr:from>
    <xdr:to>
      <xdr:col>0</xdr:col>
      <xdr:colOff>551812</xdr:colOff>
      <xdr:row>55</xdr:row>
      <xdr:rowOff>714375</xdr:rowOff>
    </xdr:to>
    <xdr:pic>
      <xdr:nvPicPr>
        <xdr:cNvPr id="41" name="Picture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255187</xdr:colOff>
      <xdr:row>56</xdr:row>
      <xdr:rowOff>47625</xdr:rowOff>
    </xdr:from>
    <xdr:to>
      <xdr:col>0</xdr:col>
      <xdr:colOff>554437</xdr:colOff>
      <xdr:row>56</xdr:row>
      <xdr:rowOff>714375</xdr:rowOff>
    </xdr:to>
    <xdr:pic>
      <xdr:nvPicPr>
        <xdr:cNvPr id="42" name="Picture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260437</xdr:colOff>
      <xdr:row>57</xdr:row>
      <xdr:rowOff>47625</xdr:rowOff>
    </xdr:from>
    <xdr:to>
      <xdr:col>0</xdr:col>
      <xdr:colOff>549187</xdr:colOff>
      <xdr:row>57</xdr:row>
      <xdr:rowOff>714375</xdr:rowOff>
    </xdr:to>
    <xdr:pic>
      <xdr:nvPicPr>
        <xdr:cNvPr id="43" name="Picture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260437</xdr:colOff>
      <xdr:row>58</xdr:row>
      <xdr:rowOff>47625</xdr:rowOff>
    </xdr:from>
    <xdr:to>
      <xdr:col>0</xdr:col>
      <xdr:colOff>549187</xdr:colOff>
      <xdr:row>58</xdr:row>
      <xdr:rowOff>714375</xdr:rowOff>
    </xdr:to>
    <xdr:pic>
      <xdr:nvPicPr>
        <xdr:cNvPr id="44" name="Picture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170062</xdr:rowOff>
    </xdr:from>
    <xdr:to>
      <xdr:col>0</xdr:col>
      <xdr:colOff>762000</xdr:colOff>
      <xdr:row>17</xdr:row>
      <xdr:rowOff>591937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170062</xdr:rowOff>
    </xdr:from>
    <xdr:to>
      <xdr:col>0</xdr:col>
      <xdr:colOff>762000</xdr:colOff>
      <xdr:row>18</xdr:row>
      <xdr:rowOff>591937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19</xdr:row>
      <xdr:rowOff>47625</xdr:rowOff>
    </xdr:from>
    <xdr:to>
      <xdr:col>0</xdr:col>
      <xdr:colOff>656812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152812</xdr:colOff>
      <xdr:row>20</xdr:row>
      <xdr:rowOff>47625</xdr:rowOff>
    </xdr:from>
    <xdr:to>
      <xdr:col>0</xdr:col>
      <xdr:colOff>656812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63371</xdr:colOff>
      <xdr:row>21</xdr:row>
      <xdr:rowOff>47625</xdr:rowOff>
    </xdr:from>
    <xdr:to>
      <xdr:col>0</xdr:col>
      <xdr:colOff>746253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68791</xdr:colOff>
      <xdr:row>22</xdr:row>
      <xdr:rowOff>47625</xdr:rowOff>
    </xdr:from>
    <xdr:to>
      <xdr:col>0</xdr:col>
      <xdr:colOff>740833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84562</xdr:colOff>
      <xdr:row>23</xdr:row>
      <xdr:rowOff>47625</xdr:rowOff>
    </xdr:from>
    <xdr:to>
      <xdr:col>0</xdr:col>
      <xdr:colOff>725062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71625</xdr:rowOff>
    </xdr:from>
    <xdr:to>
      <xdr:col>0</xdr:col>
      <xdr:colOff>762000</xdr:colOff>
      <xdr:row>24</xdr:row>
      <xdr:rowOff>690375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74437</xdr:rowOff>
    </xdr:from>
    <xdr:to>
      <xdr:col>0</xdr:col>
      <xdr:colOff>762000</xdr:colOff>
      <xdr:row>25</xdr:row>
      <xdr:rowOff>687562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51937</xdr:rowOff>
    </xdr:from>
    <xdr:to>
      <xdr:col>0</xdr:col>
      <xdr:colOff>762000</xdr:colOff>
      <xdr:row>26</xdr:row>
      <xdr:rowOff>710062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27</xdr:row>
      <xdr:rowOff>99750</xdr:rowOff>
    </xdr:from>
    <xdr:to>
      <xdr:col>0</xdr:col>
      <xdr:colOff>762000</xdr:colOff>
      <xdr:row>27</xdr:row>
      <xdr:rowOff>662250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102562</xdr:rowOff>
    </xdr:from>
    <xdr:to>
      <xdr:col>0</xdr:col>
      <xdr:colOff>762000</xdr:colOff>
      <xdr:row>28</xdr:row>
      <xdr:rowOff>659437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99750</xdr:rowOff>
    </xdr:from>
    <xdr:to>
      <xdr:col>0</xdr:col>
      <xdr:colOff>762000</xdr:colOff>
      <xdr:row>29</xdr:row>
      <xdr:rowOff>662250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102562</xdr:rowOff>
    </xdr:from>
    <xdr:to>
      <xdr:col>0</xdr:col>
      <xdr:colOff>762000</xdr:colOff>
      <xdr:row>30</xdr:row>
      <xdr:rowOff>659437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170062</xdr:rowOff>
    </xdr:from>
    <xdr:to>
      <xdr:col>0</xdr:col>
      <xdr:colOff>762000</xdr:colOff>
      <xdr:row>31</xdr:row>
      <xdr:rowOff>591937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161625</xdr:rowOff>
    </xdr:from>
    <xdr:to>
      <xdr:col>0</xdr:col>
      <xdr:colOff>762000</xdr:colOff>
      <xdr:row>32</xdr:row>
      <xdr:rowOff>600374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33</xdr:row>
      <xdr:rowOff>127874</xdr:rowOff>
    </xdr:from>
    <xdr:to>
      <xdr:col>0</xdr:col>
      <xdr:colOff>762000</xdr:colOff>
      <xdr:row>33</xdr:row>
      <xdr:rowOff>634125</xdr:rowOff>
    </xdr:to>
    <xdr:pic>
      <xdr:nvPicPr>
        <xdr:cNvPr id="18" name="Picture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133500</xdr:rowOff>
    </xdr:from>
    <xdr:to>
      <xdr:col>0</xdr:col>
      <xdr:colOff>762000</xdr:colOff>
      <xdr:row>34</xdr:row>
      <xdr:rowOff>628500</xdr:rowOff>
    </xdr:to>
    <xdr:pic>
      <xdr:nvPicPr>
        <xdr:cNvPr id="19" name="Picture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175687</xdr:rowOff>
    </xdr:from>
    <xdr:to>
      <xdr:col>0</xdr:col>
      <xdr:colOff>762000</xdr:colOff>
      <xdr:row>35</xdr:row>
      <xdr:rowOff>586312</xdr:rowOff>
    </xdr:to>
    <xdr:pic>
      <xdr:nvPicPr>
        <xdr:cNvPr id="20" name="Picture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36</xdr:row>
      <xdr:rowOff>170062</xdr:rowOff>
    </xdr:from>
    <xdr:to>
      <xdr:col>0</xdr:col>
      <xdr:colOff>762000</xdr:colOff>
      <xdr:row>36</xdr:row>
      <xdr:rowOff>591937</xdr:rowOff>
    </xdr:to>
    <xdr:pic>
      <xdr:nvPicPr>
        <xdr:cNvPr id="21" name="Picture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155437</xdr:colOff>
      <xdr:row>37</xdr:row>
      <xdr:rowOff>47625</xdr:rowOff>
    </xdr:from>
    <xdr:to>
      <xdr:col>0</xdr:col>
      <xdr:colOff>654187</xdr:colOff>
      <xdr:row>37</xdr:row>
      <xdr:rowOff>714375</xdr:rowOff>
    </xdr:to>
    <xdr:pic>
      <xdr:nvPicPr>
        <xdr:cNvPr id="22" name="Picture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131812</xdr:colOff>
      <xdr:row>38</xdr:row>
      <xdr:rowOff>47625</xdr:rowOff>
    </xdr:from>
    <xdr:to>
      <xdr:col>0</xdr:col>
      <xdr:colOff>677812</xdr:colOff>
      <xdr:row>38</xdr:row>
      <xdr:rowOff>714375</xdr:rowOff>
    </xdr:to>
    <xdr:pic>
      <xdr:nvPicPr>
        <xdr:cNvPr id="23" name="Picture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126562</xdr:colOff>
      <xdr:row>39</xdr:row>
      <xdr:rowOff>47625</xdr:rowOff>
    </xdr:from>
    <xdr:to>
      <xdr:col>0</xdr:col>
      <xdr:colOff>683062</xdr:colOff>
      <xdr:row>39</xdr:row>
      <xdr:rowOff>714375</xdr:rowOff>
    </xdr:to>
    <xdr:pic>
      <xdr:nvPicPr>
        <xdr:cNvPr id="24" name="Picture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126562</xdr:colOff>
      <xdr:row>40</xdr:row>
      <xdr:rowOff>47625</xdr:rowOff>
    </xdr:from>
    <xdr:to>
      <xdr:col>0</xdr:col>
      <xdr:colOff>683062</xdr:colOff>
      <xdr:row>40</xdr:row>
      <xdr:rowOff>714375</xdr:rowOff>
    </xdr:to>
    <xdr:pic>
      <xdr:nvPicPr>
        <xdr:cNvPr id="25" name="Picture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41</xdr:row>
      <xdr:rowOff>77249</xdr:rowOff>
    </xdr:from>
    <xdr:to>
      <xdr:col>0</xdr:col>
      <xdr:colOff>762000</xdr:colOff>
      <xdr:row>41</xdr:row>
      <xdr:rowOff>684750</xdr:rowOff>
    </xdr:to>
    <xdr:pic>
      <xdr:nvPicPr>
        <xdr:cNvPr id="26" name="Picture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330375</xdr:rowOff>
    </xdr:from>
    <xdr:to>
      <xdr:col>0</xdr:col>
      <xdr:colOff>762000</xdr:colOff>
      <xdr:row>42</xdr:row>
      <xdr:rowOff>431625</xdr:rowOff>
    </xdr:to>
    <xdr:pic>
      <xdr:nvPicPr>
        <xdr:cNvPr id="27" name="Picture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43</xdr:row>
      <xdr:rowOff>276937</xdr:rowOff>
    </xdr:from>
    <xdr:to>
      <xdr:col>0</xdr:col>
      <xdr:colOff>762000</xdr:colOff>
      <xdr:row>43</xdr:row>
      <xdr:rowOff>485062</xdr:rowOff>
    </xdr:to>
    <xdr:pic>
      <xdr:nvPicPr>
        <xdr:cNvPr id="28" name="Picture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44</xdr:row>
      <xdr:rowOff>108187</xdr:rowOff>
    </xdr:from>
    <xdr:to>
      <xdr:col>0</xdr:col>
      <xdr:colOff>762000</xdr:colOff>
      <xdr:row>44</xdr:row>
      <xdr:rowOff>653812</xdr:rowOff>
    </xdr:to>
    <xdr:pic>
      <xdr:nvPicPr>
        <xdr:cNvPr id="29" name="Picture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281437</xdr:colOff>
      <xdr:row>45</xdr:row>
      <xdr:rowOff>47625</xdr:rowOff>
    </xdr:from>
    <xdr:to>
      <xdr:col>0</xdr:col>
      <xdr:colOff>528187</xdr:colOff>
      <xdr:row>45</xdr:row>
      <xdr:rowOff>714375</xdr:rowOff>
    </xdr:to>
    <xdr:pic>
      <xdr:nvPicPr>
        <xdr:cNvPr id="31" name="Picture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242062</xdr:colOff>
      <xdr:row>46</xdr:row>
      <xdr:rowOff>47625</xdr:rowOff>
    </xdr:from>
    <xdr:to>
      <xdr:col>0</xdr:col>
      <xdr:colOff>567562</xdr:colOff>
      <xdr:row>46</xdr:row>
      <xdr:rowOff>714375</xdr:rowOff>
    </xdr:to>
    <xdr:pic>
      <xdr:nvPicPr>
        <xdr:cNvPr id="32" name="Picture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47</xdr:row>
      <xdr:rowOff>291000</xdr:rowOff>
    </xdr:from>
    <xdr:to>
      <xdr:col>0</xdr:col>
      <xdr:colOff>762000</xdr:colOff>
      <xdr:row>47</xdr:row>
      <xdr:rowOff>471000</xdr:rowOff>
    </xdr:to>
    <xdr:pic>
      <xdr:nvPicPr>
        <xdr:cNvPr id="33" name="Picture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48</xdr:row>
      <xdr:rowOff>279750</xdr:rowOff>
    </xdr:from>
    <xdr:to>
      <xdr:col>0</xdr:col>
      <xdr:colOff>762000</xdr:colOff>
      <xdr:row>48</xdr:row>
      <xdr:rowOff>482250</xdr:rowOff>
    </xdr:to>
    <xdr:pic>
      <xdr:nvPicPr>
        <xdr:cNvPr id="34" name="Picture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173812</xdr:colOff>
      <xdr:row>49</xdr:row>
      <xdr:rowOff>47625</xdr:rowOff>
    </xdr:from>
    <xdr:to>
      <xdr:col>0</xdr:col>
      <xdr:colOff>635812</xdr:colOff>
      <xdr:row>49</xdr:row>
      <xdr:rowOff>714375</xdr:rowOff>
    </xdr:to>
    <xdr:pic>
      <xdr:nvPicPr>
        <xdr:cNvPr id="35" name="Picture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165937</xdr:colOff>
      <xdr:row>50</xdr:row>
      <xdr:rowOff>47625</xdr:rowOff>
    </xdr:from>
    <xdr:to>
      <xdr:col>0</xdr:col>
      <xdr:colOff>643687</xdr:colOff>
      <xdr:row>50</xdr:row>
      <xdr:rowOff>714375</xdr:rowOff>
    </xdr:to>
    <xdr:pic>
      <xdr:nvPicPr>
        <xdr:cNvPr id="36" name="Picture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139687</xdr:colOff>
      <xdr:row>51</xdr:row>
      <xdr:rowOff>47625</xdr:rowOff>
    </xdr:from>
    <xdr:to>
      <xdr:col>0</xdr:col>
      <xdr:colOff>669937</xdr:colOff>
      <xdr:row>51</xdr:row>
      <xdr:rowOff>714375</xdr:rowOff>
    </xdr:to>
    <xdr:pic>
      <xdr:nvPicPr>
        <xdr:cNvPr id="37" name="Picture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142312</xdr:colOff>
      <xdr:row>52</xdr:row>
      <xdr:rowOff>47625</xdr:rowOff>
    </xdr:from>
    <xdr:to>
      <xdr:col>0</xdr:col>
      <xdr:colOff>667312</xdr:colOff>
      <xdr:row>52</xdr:row>
      <xdr:rowOff>714375</xdr:rowOff>
    </xdr:to>
    <xdr:pic>
      <xdr:nvPicPr>
        <xdr:cNvPr id="38" name="Picture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139687</xdr:colOff>
      <xdr:row>53</xdr:row>
      <xdr:rowOff>47625</xdr:rowOff>
    </xdr:from>
    <xdr:to>
      <xdr:col>0</xdr:col>
      <xdr:colOff>669937</xdr:colOff>
      <xdr:row>53</xdr:row>
      <xdr:rowOff>714375</xdr:rowOff>
    </xdr:to>
    <xdr:pic>
      <xdr:nvPicPr>
        <xdr:cNvPr id="39" name="Picture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139687</xdr:colOff>
      <xdr:row>54</xdr:row>
      <xdr:rowOff>47625</xdr:rowOff>
    </xdr:from>
    <xdr:to>
      <xdr:col>0</xdr:col>
      <xdr:colOff>669937</xdr:colOff>
      <xdr:row>54</xdr:row>
      <xdr:rowOff>714375</xdr:rowOff>
    </xdr:to>
    <xdr:pic>
      <xdr:nvPicPr>
        <xdr:cNvPr id="40" name="Picture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257812</xdr:colOff>
      <xdr:row>55</xdr:row>
      <xdr:rowOff>47625</xdr:rowOff>
    </xdr:from>
    <xdr:to>
      <xdr:col>0</xdr:col>
      <xdr:colOff>551812</xdr:colOff>
      <xdr:row>55</xdr:row>
      <xdr:rowOff>714375</xdr:rowOff>
    </xdr:to>
    <xdr:pic>
      <xdr:nvPicPr>
        <xdr:cNvPr id="41" name="Picture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255187</xdr:colOff>
      <xdr:row>56</xdr:row>
      <xdr:rowOff>47625</xdr:rowOff>
    </xdr:from>
    <xdr:to>
      <xdr:col>0</xdr:col>
      <xdr:colOff>554437</xdr:colOff>
      <xdr:row>56</xdr:row>
      <xdr:rowOff>714375</xdr:rowOff>
    </xdr:to>
    <xdr:pic>
      <xdr:nvPicPr>
        <xdr:cNvPr id="42" name="Picture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260437</xdr:colOff>
      <xdr:row>57</xdr:row>
      <xdr:rowOff>47625</xdr:rowOff>
    </xdr:from>
    <xdr:to>
      <xdr:col>0</xdr:col>
      <xdr:colOff>549187</xdr:colOff>
      <xdr:row>57</xdr:row>
      <xdr:rowOff>714375</xdr:rowOff>
    </xdr:to>
    <xdr:pic>
      <xdr:nvPicPr>
        <xdr:cNvPr id="43" name="Picture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260437</xdr:colOff>
      <xdr:row>58</xdr:row>
      <xdr:rowOff>47625</xdr:rowOff>
    </xdr:from>
    <xdr:to>
      <xdr:col>0</xdr:col>
      <xdr:colOff>549187</xdr:colOff>
      <xdr:row>58</xdr:row>
      <xdr:rowOff>714375</xdr:rowOff>
    </xdr:to>
    <xdr:pic>
      <xdr:nvPicPr>
        <xdr:cNvPr id="44" name="Picture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574244</xdr:colOff>
      <xdr:row>0</xdr:row>
      <xdr:rowOff>47625</xdr:rowOff>
    </xdr:from>
    <xdr:to>
      <xdr:col>2</xdr:col>
      <xdr:colOff>235380</xdr:colOff>
      <xdr:row>3</xdr:row>
      <xdr:rowOff>142875</xdr:rowOff>
    </xdr:to>
    <xdr:pic>
      <xdr:nvPicPr>
        <xdr:cNvPr id="52" name="Picture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234187</xdr:colOff>
      <xdr:row>17</xdr:row>
      <xdr:rowOff>47625</xdr:rowOff>
    </xdr:from>
    <xdr:to>
      <xdr:col>0</xdr:col>
      <xdr:colOff>575437</xdr:colOff>
      <xdr:row>17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244687</xdr:colOff>
      <xdr:row>18</xdr:row>
      <xdr:rowOff>47625</xdr:rowOff>
    </xdr:from>
    <xdr:to>
      <xdr:col>0</xdr:col>
      <xdr:colOff>564937</xdr:colOff>
      <xdr:row>18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123937</xdr:colOff>
      <xdr:row>19</xdr:row>
      <xdr:rowOff>47625</xdr:rowOff>
    </xdr:from>
    <xdr:to>
      <xdr:col>0</xdr:col>
      <xdr:colOff>685687</xdr:colOff>
      <xdr:row>19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247312</xdr:colOff>
      <xdr:row>20</xdr:row>
      <xdr:rowOff>47625</xdr:rowOff>
    </xdr:from>
    <xdr:to>
      <xdr:col>0</xdr:col>
      <xdr:colOff>562312</xdr:colOff>
      <xdr:row>20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242062</xdr:colOff>
      <xdr:row>21</xdr:row>
      <xdr:rowOff>47625</xdr:rowOff>
    </xdr:from>
    <xdr:to>
      <xdr:col>0</xdr:col>
      <xdr:colOff>567562</xdr:colOff>
      <xdr:row>21</xdr:row>
      <xdr:rowOff>714375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234187</xdr:colOff>
      <xdr:row>17</xdr:row>
      <xdr:rowOff>47625</xdr:rowOff>
    </xdr:from>
    <xdr:to>
      <xdr:col>0</xdr:col>
      <xdr:colOff>575437</xdr:colOff>
      <xdr:row>17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244687</xdr:colOff>
      <xdr:row>18</xdr:row>
      <xdr:rowOff>47625</xdr:rowOff>
    </xdr:from>
    <xdr:to>
      <xdr:col>0</xdr:col>
      <xdr:colOff>564937</xdr:colOff>
      <xdr:row>18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123937</xdr:colOff>
      <xdr:row>19</xdr:row>
      <xdr:rowOff>47625</xdr:rowOff>
    </xdr:from>
    <xdr:to>
      <xdr:col>0</xdr:col>
      <xdr:colOff>685687</xdr:colOff>
      <xdr:row>19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247312</xdr:colOff>
      <xdr:row>20</xdr:row>
      <xdr:rowOff>47625</xdr:rowOff>
    </xdr:from>
    <xdr:to>
      <xdr:col>0</xdr:col>
      <xdr:colOff>562312</xdr:colOff>
      <xdr:row>20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242062</xdr:colOff>
      <xdr:row>21</xdr:row>
      <xdr:rowOff>47625</xdr:rowOff>
    </xdr:from>
    <xdr:to>
      <xdr:col>0</xdr:col>
      <xdr:colOff>567562</xdr:colOff>
      <xdr:row>21</xdr:row>
      <xdr:rowOff>714375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574244</xdr:colOff>
      <xdr:row>0</xdr:row>
      <xdr:rowOff>47625</xdr:rowOff>
    </xdr:from>
    <xdr:to>
      <xdr:col>2</xdr:col>
      <xdr:colOff>235380</xdr:colOff>
      <xdr:row>3</xdr:row>
      <xdr:rowOff>142875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333187</xdr:rowOff>
    </xdr:from>
    <xdr:to>
      <xdr:col>0</xdr:col>
      <xdr:colOff>762000</xdr:colOff>
      <xdr:row>17</xdr:row>
      <xdr:rowOff>428812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333187</xdr:rowOff>
    </xdr:from>
    <xdr:to>
      <xdr:col>0</xdr:col>
      <xdr:colOff>762000</xdr:colOff>
      <xdr:row>18</xdr:row>
      <xdr:rowOff>428812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333187</xdr:rowOff>
    </xdr:from>
    <xdr:to>
      <xdr:col>0</xdr:col>
      <xdr:colOff>762000</xdr:colOff>
      <xdr:row>19</xdr:row>
      <xdr:rowOff>428812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344437</xdr:rowOff>
    </xdr:from>
    <xdr:to>
      <xdr:col>0</xdr:col>
      <xdr:colOff>762000</xdr:colOff>
      <xdr:row>20</xdr:row>
      <xdr:rowOff>417562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344437</xdr:rowOff>
    </xdr:from>
    <xdr:to>
      <xdr:col>0</xdr:col>
      <xdr:colOff>762000</xdr:colOff>
      <xdr:row>21</xdr:row>
      <xdr:rowOff>417562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344437</xdr:rowOff>
    </xdr:from>
    <xdr:to>
      <xdr:col>0</xdr:col>
      <xdr:colOff>762000</xdr:colOff>
      <xdr:row>22</xdr:row>
      <xdr:rowOff>417562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350062</xdr:rowOff>
    </xdr:from>
    <xdr:to>
      <xdr:col>0</xdr:col>
      <xdr:colOff>762000</xdr:colOff>
      <xdr:row>23</xdr:row>
      <xdr:rowOff>411937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350062</xdr:rowOff>
    </xdr:from>
    <xdr:to>
      <xdr:col>0</xdr:col>
      <xdr:colOff>762000</xdr:colOff>
      <xdr:row>24</xdr:row>
      <xdr:rowOff>411937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341625</xdr:rowOff>
    </xdr:from>
    <xdr:to>
      <xdr:col>0</xdr:col>
      <xdr:colOff>762000</xdr:colOff>
      <xdr:row>25</xdr:row>
      <xdr:rowOff>420375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338812</xdr:rowOff>
    </xdr:from>
    <xdr:to>
      <xdr:col>0</xdr:col>
      <xdr:colOff>762000</xdr:colOff>
      <xdr:row>26</xdr:row>
      <xdr:rowOff>423187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27</xdr:row>
      <xdr:rowOff>341625</xdr:rowOff>
    </xdr:from>
    <xdr:to>
      <xdr:col>0</xdr:col>
      <xdr:colOff>762000</xdr:colOff>
      <xdr:row>27</xdr:row>
      <xdr:rowOff>420375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327562</xdr:rowOff>
    </xdr:from>
    <xdr:to>
      <xdr:col>0</xdr:col>
      <xdr:colOff>762000</xdr:colOff>
      <xdr:row>28</xdr:row>
      <xdr:rowOff>434437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327562</xdr:rowOff>
    </xdr:from>
    <xdr:to>
      <xdr:col>0</xdr:col>
      <xdr:colOff>762000</xdr:colOff>
      <xdr:row>29</xdr:row>
      <xdr:rowOff>434437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327562</xdr:rowOff>
    </xdr:from>
    <xdr:to>
      <xdr:col>0</xdr:col>
      <xdr:colOff>762000</xdr:colOff>
      <xdr:row>30</xdr:row>
      <xdr:rowOff>434437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327562</xdr:rowOff>
    </xdr:from>
    <xdr:to>
      <xdr:col>0</xdr:col>
      <xdr:colOff>762000</xdr:colOff>
      <xdr:row>31</xdr:row>
      <xdr:rowOff>434437</xdr:rowOff>
    </xdr:to>
    <xdr:pic>
      <xdr:nvPicPr>
        <xdr:cNvPr id="16" name="Picture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327562</xdr:rowOff>
    </xdr:from>
    <xdr:to>
      <xdr:col>0</xdr:col>
      <xdr:colOff>762000</xdr:colOff>
      <xdr:row>32</xdr:row>
      <xdr:rowOff>434437</xdr:rowOff>
    </xdr:to>
    <xdr:pic>
      <xdr:nvPicPr>
        <xdr:cNvPr id="17" name="Picture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33</xdr:row>
      <xdr:rowOff>327562</xdr:rowOff>
    </xdr:from>
    <xdr:to>
      <xdr:col>0</xdr:col>
      <xdr:colOff>762000</xdr:colOff>
      <xdr:row>33</xdr:row>
      <xdr:rowOff>434437</xdr:rowOff>
    </xdr:to>
    <xdr:pic>
      <xdr:nvPicPr>
        <xdr:cNvPr id="18" name="Picture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321937</xdr:rowOff>
    </xdr:from>
    <xdr:to>
      <xdr:col>0</xdr:col>
      <xdr:colOff>762000</xdr:colOff>
      <xdr:row>34</xdr:row>
      <xdr:rowOff>440062</xdr:rowOff>
    </xdr:to>
    <xdr:pic>
      <xdr:nvPicPr>
        <xdr:cNvPr id="19" name="Picture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321937</xdr:rowOff>
    </xdr:from>
    <xdr:to>
      <xdr:col>0</xdr:col>
      <xdr:colOff>762000</xdr:colOff>
      <xdr:row>35</xdr:row>
      <xdr:rowOff>440062</xdr:rowOff>
    </xdr:to>
    <xdr:pic>
      <xdr:nvPicPr>
        <xdr:cNvPr id="20" name="Picture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36</xdr:row>
      <xdr:rowOff>321937</xdr:rowOff>
    </xdr:from>
    <xdr:to>
      <xdr:col>0</xdr:col>
      <xdr:colOff>762000</xdr:colOff>
      <xdr:row>36</xdr:row>
      <xdr:rowOff>440062</xdr:rowOff>
    </xdr:to>
    <xdr:pic>
      <xdr:nvPicPr>
        <xdr:cNvPr id="21" name="Picture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37</xdr:row>
      <xdr:rowOff>338812</xdr:rowOff>
    </xdr:from>
    <xdr:to>
      <xdr:col>0</xdr:col>
      <xdr:colOff>762000</xdr:colOff>
      <xdr:row>37</xdr:row>
      <xdr:rowOff>423187</xdr:rowOff>
    </xdr:to>
    <xdr:pic>
      <xdr:nvPicPr>
        <xdr:cNvPr id="22" name="Picture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38</xdr:row>
      <xdr:rowOff>341625</xdr:rowOff>
    </xdr:from>
    <xdr:to>
      <xdr:col>0</xdr:col>
      <xdr:colOff>762000</xdr:colOff>
      <xdr:row>38</xdr:row>
      <xdr:rowOff>420375</xdr:rowOff>
    </xdr:to>
    <xdr:pic>
      <xdr:nvPicPr>
        <xdr:cNvPr id="23" name="Picture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39</xdr:row>
      <xdr:rowOff>336000</xdr:rowOff>
    </xdr:from>
    <xdr:to>
      <xdr:col>0</xdr:col>
      <xdr:colOff>762000</xdr:colOff>
      <xdr:row>39</xdr:row>
      <xdr:rowOff>426000</xdr:rowOff>
    </xdr:to>
    <xdr:pic>
      <xdr:nvPicPr>
        <xdr:cNvPr id="24" name="Picture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336000</xdr:rowOff>
    </xdr:from>
    <xdr:to>
      <xdr:col>0</xdr:col>
      <xdr:colOff>762000</xdr:colOff>
      <xdr:row>40</xdr:row>
      <xdr:rowOff>426000</xdr:rowOff>
    </xdr:to>
    <xdr:pic>
      <xdr:nvPicPr>
        <xdr:cNvPr id="25" name="Picture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41</xdr:row>
      <xdr:rowOff>347250</xdr:rowOff>
    </xdr:from>
    <xdr:to>
      <xdr:col>0</xdr:col>
      <xdr:colOff>762000</xdr:colOff>
      <xdr:row>41</xdr:row>
      <xdr:rowOff>414750</xdr:rowOff>
    </xdr:to>
    <xdr:pic>
      <xdr:nvPicPr>
        <xdr:cNvPr id="26" name="Picture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333187</xdr:rowOff>
    </xdr:from>
    <xdr:to>
      <xdr:col>0</xdr:col>
      <xdr:colOff>762000</xdr:colOff>
      <xdr:row>42</xdr:row>
      <xdr:rowOff>428812</xdr:rowOff>
    </xdr:to>
    <xdr:pic>
      <xdr:nvPicPr>
        <xdr:cNvPr id="27" name="Picture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43</xdr:row>
      <xdr:rowOff>333187</xdr:rowOff>
    </xdr:from>
    <xdr:to>
      <xdr:col>0</xdr:col>
      <xdr:colOff>762000</xdr:colOff>
      <xdr:row>43</xdr:row>
      <xdr:rowOff>428812</xdr:rowOff>
    </xdr:to>
    <xdr:pic>
      <xdr:nvPicPr>
        <xdr:cNvPr id="28" name="Picture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44</xdr:row>
      <xdr:rowOff>324749</xdr:rowOff>
    </xdr:from>
    <xdr:to>
      <xdr:col>0</xdr:col>
      <xdr:colOff>762000</xdr:colOff>
      <xdr:row>44</xdr:row>
      <xdr:rowOff>437250</xdr:rowOff>
    </xdr:to>
    <xdr:pic>
      <xdr:nvPicPr>
        <xdr:cNvPr id="29" name="Picture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45</xdr:row>
      <xdr:rowOff>324749</xdr:rowOff>
    </xdr:from>
    <xdr:to>
      <xdr:col>0</xdr:col>
      <xdr:colOff>762000</xdr:colOff>
      <xdr:row>45</xdr:row>
      <xdr:rowOff>437250</xdr:rowOff>
    </xdr:to>
    <xdr:pic>
      <xdr:nvPicPr>
        <xdr:cNvPr id="30" name="Picture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46</xdr:row>
      <xdr:rowOff>319125</xdr:rowOff>
    </xdr:from>
    <xdr:to>
      <xdr:col>0</xdr:col>
      <xdr:colOff>762000</xdr:colOff>
      <xdr:row>46</xdr:row>
      <xdr:rowOff>442875</xdr:rowOff>
    </xdr:to>
    <xdr:pic>
      <xdr:nvPicPr>
        <xdr:cNvPr id="31" name="Picture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373312</xdr:colOff>
      <xdr:row>47</xdr:row>
      <xdr:rowOff>47625</xdr:rowOff>
    </xdr:from>
    <xdr:to>
      <xdr:col>0</xdr:col>
      <xdr:colOff>436312</xdr:colOff>
      <xdr:row>47</xdr:row>
      <xdr:rowOff>714375</xdr:rowOff>
    </xdr:to>
    <xdr:pic>
      <xdr:nvPicPr>
        <xdr:cNvPr id="32" name="Pictur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48</xdr:row>
      <xdr:rowOff>313500</xdr:rowOff>
    </xdr:from>
    <xdr:to>
      <xdr:col>0</xdr:col>
      <xdr:colOff>762000</xdr:colOff>
      <xdr:row>48</xdr:row>
      <xdr:rowOff>448500</xdr:rowOff>
    </xdr:to>
    <xdr:pic>
      <xdr:nvPicPr>
        <xdr:cNvPr id="33" name="Picture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49</xdr:row>
      <xdr:rowOff>321937</xdr:rowOff>
    </xdr:from>
    <xdr:to>
      <xdr:col>0</xdr:col>
      <xdr:colOff>762000</xdr:colOff>
      <xdr:row>49</xdr:row>
      <xdr:rowOff>440062</xdr:rowOff>
    </xdr:to>
    <xdr:pic>
      <xdr:nvPicPr>
        <xdr:cNvPr id="34" name="Picture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50</xdr:row>
      <xdr:rowOff>324749</xdr:rowOff>
    </xdr:from>
    <xdr:to>
      <xdr:col>0</xdr:col>
      <xdr:colOff>762000</xdr:colOff>
      <xdr:row>50</xdr:row>
      <xdr:rowOff>437250</xdr:rowOff>
    </xdr:to>
    <xdr:pic>
      <xdr:nvPicPr>
        <xdr:cNvPr id="35" name="Picture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574244</xdr:colOff>
      <xdr:row>0</xdr:row>
      <xdr:rowOff>47625</xdr:rowOff>
    </xdr:from>
    <xdr:to>
      <xdr:col>2</xdr:col>
      <xdr:colOff>235380</xdr:colOff>
      <xdr:row>3</xdr:row>
      <xdr:rowOff>142875</xdr:rowOff>
    </xdr:to>
    <xdr:pic>
      <xdr:nvPicPr>
        <xdr:cNvPr id="36" name="Picture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319125</xdr:rowOff>
    </xdr:from>
    <xdr:to>
      <xdr:col>0</xdr:col>
      <xdr:colOff>762000</xdr:colOff>
      <xdr:row>3</xdr:row>
      <xdr:rowOff>442875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</xdr:row>
      <xdr:rowOff>319125</xdr:rowOff>
    </xdr:from>
    <xdr:to>
      <xdr:col>0</xdr:col>
      <xdr:colOff>762000</xdr:colOff>
      <xdr:row>4</xdr:row>
      <xdr:rowOff>442875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</xdr:row>
      <xdr:rowOff>321937</xdr:rowOff>
    </xdr:from>
    <xdr:to>
      <xdr:col>0</xdr:col>
      <xdr:colOff>762000</xdr:colOff>
      <xdr:row>5</xdr:row>
      <xdr:rowOff>440062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321937</xdr:rowOff>
    </xdr:from>
    <xdr:to>
      <xdr:col>0</xdr:col>
      <xdr:colOff>762000</xdr:colOff>
      <xdr:row>6</xdr:row>
      <xdr:rowOff>440062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321937</xdr:rowOff>
    </xdr:from>
    <xdr:to>
      <xdr:col>0</xdr:col>
      <xdr:colOff>762000</xdr:colOff>
      <xdr:row>7</xdr:row>
      <xdr:rowOff>440062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</xdr:row>
      <xdr:rowOff>321937</xdr:rowOff>
    </xdr:from>
    <xdr:to>
      <xdr:col>0</xdr:col>
      <xdr:colOff>762000</xdr:colOff>
      <xdr:row>8</xdr:row>
      <xdr:rowOff>440062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</xdr:row>
      <xdr:rowOff>305062</xdr:rowOff>
    </xdr:from>
    <xdr:to>
      <xdr:col>0</xdr:col>
      <xdr:colOff>762000</xdr:colOff>
      <xdr:row>10</xdr:row>
      <xdr:rowOff>456937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</xdr:row>
      <xdr:rowOff>305062</xdr:rowOff>
    </xdr:from>
    <xdr:to>
      <xdr:col>0</xdr:col>
      <xdr:colOff>762000</xdr:colOff>
      <xdr:row>11</xdr:row>
      <xdr:rowOff>456937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305062</xdr:rowOff>
    </xdr:from>
    <xdr:to>
      <xdr:col>0</xdr:col>
      <xdr:colOff>762000</xdr:colOff>
      <xdr:row>12</xdr:row>
      <xdr:rowOff>456937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319125</xdr:rowOff>
    </xdr:from>
    <xdr:to>
      <xdr:col>0</xdr:col>
      <xdr:colOff>762000</xdr:colOff>
      <xdr:row>17</xdr:row>
      <xdr:rowOff>442875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319125</xdr:rowOff>
    </xdr:from>
    <xdr:to>
      <xdr:col>0</xdr:col>
      <xdr:colOff>762000</xdr:colOff>
      <xdr:row>18</xdr:row>
      <xdr:rowOff>442875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321937</xdr:rowOff>
    </xdr:from>
    <xdr:to>
      <xdr:col>0</xdr:col>
      <xdr:colOff>762000</xdr:colOff>
      <xdr:row>19</xdr:row>
      <xdr:rowOff>440062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321937</xdr:rowOff>
    </xdr:from>
    <xdr:to>
      <xdr:col>0</xdr:col>
      <xdr:colOff>762000</xdr:colOff>
      <xdr:row>20</xdr:row>
      <xdr:rowOff>440062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321937</xdr:rowOff>
    </xdr:from>
    <xdr:to>
      <xdr:col>0</xdr:col>
      <xdr:colOff>762000</xdr:colOff>
      <xdr:row>21</xdr:row>
      <xdr:rowOff>440062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321937</xdr:rowOff>
    </xdr:from>
    <xdr:to>
      <xdr:col>0</xdr:col>
      <xdr:colOff>762000</xdr:colOff>
      <xdr:row>22</xdr:row>
      <xdr:rowOff>440062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305062</xdr:rowOff>
    </xdr:from>
    <xdr:to>
      <xdr:col>0</xdr:col>
      <xdr:colOff>762000</xdr:colOff>
      <xdr:row>24</xdr:row>
      <xdr:rowOff>456937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305062</xdr:rowOff>
    </xdr:from>
    <xdr:to>
      <xdr:col>0</xdr:col>
      <xdr:colOff>762000</xdr:colOff>
      <xdr:row>25</xdr:row>
      <xdr:rowOff>456937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305062</xdr:rowOff>
    </xdr:from>
    <xdr:to>
      <xdr:col>0</xdr:col>
      <xdr:colOff>762000</xdr:colOff>
      <xdr:row>26</xdr:row>
      <xdr:rowOff>456937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574244</xdr:colOff>
      <xdr:row>0</xdr:row>
      <xdr:rowOff>47625</xdr:rowOff>
    </xdr:from>
    <xdr:to>
      <xdr:col>2</xdr:col>
      <xdr:colOff>235380</xdr:colOff>
      <xdr:row>3</xdr:row>
      <xdr:rowOff>142875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147562</xdr:colOff>
      <xdr:row>17</xdr:row>
      <xdr:rowOff>47625</xdr:rowOff>
    </xdr:from>
    <xdr:to>
      <xdr:col>0</xdr:col>
      <xdr:colOff>662062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18</xdr:row>
      <xdr:rowOff>47625</xdr:rowOff>
    </xdr:from>
    <xdr:to>
      <xdr:col>0</xdr:col>
      <xdr:colOff>662062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19</xdr:row>
      <xdr:rowOff>47625</xdr:rowOff>
    </xdr:from>
    <xdr:to>
      <xdr:col>0</xdr:col>
      <xdr:colOff>662062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20</xdr:row>
      <xdr:rowOff>47625</xdr:rowOff>
    </xdr:from>
    <xdr:to>
      <xdr:col>0</xdr:col>
      <xdr:colOff>662062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21</xdr:row>
      <xdr:rowOff>47625</xdr:rowOff>
    </xdr:from>
    <xdr:to>
      <xdr:col>0</xdr:col>
      <xdr:colOff>662062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22</xdr:row>
      <xdr:rowOff>47625</xdr:rowOff>
    </xdr:from>
    <xdr:to>
      <xdr:col>0</xdr:col>
      <xdr:colOff>662062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23</xdr:row>
      <xdr:rowOff>47625</xdr:rowOff>
    </xdr:from>
    <xdr:to>
      <xdr:col>0</xdr:col>
      <xdr:colOff>662062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24</xdr:row>
      <xdr:rowOff>47625</xdr:rowOff>
    </xdr:from>
    <xdr:to>
      <xdr:col>0</xdr:col>
      <xdr:colOff>648937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25</xdr:row>
      <xdr:rowOff>47625</xdr:rowOff>
    </xdr:from>
    <xdr:to>
      <xdr:col>0</xdr:col>
      <xdr:colOff>648937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26</xdr:row>
      <xdr:rowOff>47625</xdr:rowOff>
    </xdr:from>
    <xdr:to>
      <xdr:col>0</xdr:col>
      <xdr:colOff>648937</xdr:colOff>
      <xdr:row>26</xdr:row>
      <xdr:rowOff>714375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27</xdr:row>
      <xdr:rowOff>47625</xdr:rowOff>
    </xdr:from>
    <xdr:to>
      <xdr:col>0</xdr:col>
      <xdr:colOff>648937</xdr:colOff>
      <xdr:row>27</xdr:row>
      <xdr:rowOff>714375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95062</xdr:colOff>
      <xdr:row>28</xdr:row>
      <xdr:rowOff>47625</xdr:rowOff>
    </xdr:from>
    <xdr:to>
      <xdr:col>0</xdr:col>
      <xdr:colOff>714562</xdr:colOff>
      <xdr:row>28</xdr:row>
      <xdr:rowOff>714375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95062</xdr:colOff>
      <xdr:row>29</xdr:row>
      <xdr:rowOff>47625</xdr:rowOff>
    </xdr:from>
    <xdr:to>
      <xdr:col>0</xdr:col>
      <xdr:colOff>714562</xdr:colOff>
      <xdr:row>29</xdr:row>
      <xdr:rowOff>714375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66103</xdr:colOff>
      <xdr:row>30</xdr:row>
      <xdr:rowOff>47625</xdr:rowOff>
    </xdr:from>
    <xdr:to>
      <xdr:col>0</xdr:col>
      <xdr:colOff>743521</xdr:colOff>
      <xdr:row>30</xdr:row>
      <xdr:rowOff>714375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147562</xdr:colOff>
      <xdr:row>17</xdr:row>
      <xdr:rowOff>47625</xdr:rowOff>
    </xdr:from>
    <xdr:to>
      <xdr:col>0</xdr:col>
      <xdr:colOff>662062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18</xdr:row>
      <xdr:rowOff>47625</xdr:rowOff>
    </xdr:from>
    <xdr:to>
      <xdr:col>0</xdr:col>
      <xdr:colOff>662062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19</xdr:row>
      <xdr:rowOff>47625</xdr:rowOff>
    </xdr:from>
    <xdr:to>
      <xdr:col>0</xdr:col>
      <xdr:colOff>662062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20</xdr:row>
      <xdr:rowOff>47625</xdr:rowOff>
    </xdr:from>
    <xdr:to>
      <xdr:col>0</xdr:col>
      <xdr:colOff>662062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21</xdr:row>
      <xdr:rowOff>47625</xdr:rowOff>
    </xdr:from>
    <xdr:to>
      <xdr:col>0</xdr:col>
      <xdr:colOff>662062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22</xdr:row>
      <xdr:rowOff>47625</xdr:rowOff>
    </xdr:from>
    <xdr:to>
      <xdr:col>0</xdr:col>
      <xdr:colOff>662062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147562</xdr:colOff>
      <xdr:row>23</xdr:row>
      <xdr:rowOff>47625</xdr:rowOff>
    </xdr:from>
    <xdr:to>
      <xdr:col>0</xdr:col>
      <xdr:colOff>662062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24</xdr:row>
      <xdr:rowOff>47625</xdr:rowOff>
    </xdr:from>
    <xdr:to>
      <xdr:col>0</xdr:col>
      <xdr:colOff>648937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25</xdr:row>
      <xdr:rowOff>47625</xdr:rowOff>
    </xdr:from>
    <xdr:to>
      <xdr:col>0</xdr:col>
      <xdr:colOff>648937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26</xdr:row>
      <xdr:rowOff>47625</xdr:rowOff>
    </xdr:from>
    <xdr:to>
      <xdr:col>0</xdr:col>
      <xdr:colOff>648937</xdr:colOff>
      <xdr:row>26</xdr:row>
      <xdr:rowOff>714375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160687</xdr:colOff>
      <xdr:row>27</xdr:row>
      <xdr:rowOff>47625</xdr:rowOff>
    </xdr:from>
    <xdr:to>
      <xdr:col>0</xdr:col>
      <xdr:colOff>648937</xdr:colOff>
      <xdr:row>27</xdr:row>
      <xdr:rowOff>714375</xdr:rowOff>
    </xdr:to>
    <xdr:pic>
      <xdr:nvPicPr>
        <xdr:cNvPr id="12" name="Pictur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95062</xdr:colOff>
      <xdr:row>28</xdr:row>
      <xdr:rowOff>47625</xdr:rowOff>
    </xdr:from>
    <xdr:to>
      <xdr:col>0</xdr:col>
      <xdr:colOff>714562</xdr:colOff>
      <xdr:row>28</xdr:row>
      <xdr:rowOff>714375</xdr:rowOff>
    </xdr:to>
    <xdr:pic>
      <xdr:nvPicPr>
        <xdr:cNvPr id="13" name="Picture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95062</xdr:colOff>
      <xdr:row>29</xdr:row>
      <xdr:rowOff>47625</xdr:rowOff>
    </xdr:from>
    <xdr:to>
      <xdr:col>0</xdr:col>
      <xdr:colOff>714562</xdr:colOff>
      <xdr:row>29</xdr:row>
      <xdr:rowOff>714375</xdr:rowOff>
    </xdr:to>
    <xdr:pic>
      <xdr:nvPicPr>
        <xdr:cNvPr id="14" name="Picture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66103</xdr:colOff>
      <xdr:row>30</xdr:row>
      <xdr:rowOff>47625</xdr:rowOff>
    </xdr:from>
    <xdr:to>
      <xdr:col>0</xdr:col>
      <xdr:colOff>743521</xdr:colOff>
      <xdr:row>30</xdr:row>
      <xdr:rowOff>714375</xdr:rowOff>
    </xdr:to>
    <xdr:pic>
      <xdr:nvPicPr>
        <xdr:cNvPr id="15" name="Picture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331312</xdr:colOff>
      <xdr:row>17</xdr:row>
      <xdr:rowOff>47625</xdr:rowOff>
    </xdr:from>
    <xdr:to>
      <xdr:col>0</xdr:col>
      <xdr:colOff>478312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339187</xdr:colOff>
      <xdr:row>18</xdr:row>
      <xdr:rowOff>47625</xdr:rowOff>
    </xdr:from>
    <xdr:to>
      <xdr:col>0</xdr:col>
      <xdr:colOff>470437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331312</xdr:colOff>
      <xdr:row>19</xdr:row>
      <xdr:rowOff>47625</xdr:rowOff>
    </xdr:from>
    <xdr:to>
      <xdr:col>0</xdr:col>
      <xdr:colOff>478312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331312</xdr:colOff>
      <xdr:row>20</xdr:row>
      <xdr:rowOff>47625</xdr:rowOff>
    </xdr:from>
    <xdr:to>
      <xdr:col>0</xdr:col>
      <xdr:colOff>478312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336562</xdr:colOff>
      <xdr:row>21</xdr:row>
      <xdr:rowOff>47625</xdr:rowOff>
    </xdr:from>
    <xdr:to>
      <xdr:col>0</xdr:col>
      <xdr:colOff>473062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336562</xdr:colOff>
      <xdr:row>22</xdr:row>
      <xdr:rowOff>47625</xdr:rowOff>
    </xdr:from>
    <xdr:to>
      <xdr:col>0</xdr:col>
      <xdr:colOff>473062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333937</xdr:colOff>
      <xdr:row>23</xdr:row>
      <xdr:rowOff>47625</xdr:rowOff>
    </xdr:from>
    <xdr:to>
      <xdr:col>0</xdr:col>
      <xdr:colOff>475687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349687</xdr:colOff>
      <xdr:row>24</xdr:row>
      <xdr:rowOff>47625</xdr:rowOff>
    </xdr:from>
    <xdr:to>
      <xdr:col>0</xdr:col>
      <xdr:colOff>459937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349687</xdr:colOff>
      <xdr:row>25</xdr:row>
      <xdr:rowOff>47625</xdr:rowOff>
    </xdr:from>
    <xdr:to>
      <xdr:col>0</xdr:col>
      <xdr:colOff>459937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331312</xdr:colOff>
      <xdr:row>17</xdr:row>
      <xdr:rowOff>47625</xdr:rowOff>
    </xdr:from>
    <xdr:to>
      <xdr:col>0</xdr:col>
      <xdr:colOff>478312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339187</xdr:colOff>
      <xdr:row>18</xdr:row>
      <xdr:rowOff>47625</xdr:rowOff>
    </xdr:from>
    <xdr:to>
      <xdr:col>0</xdr:col>
      <xdr:colOff>470437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331312</xdr:colOff>
      <xdr:row>19</xdr:row>
      <xdr:rowOff>47625</xdr:rowOff>
    </xdr:from>
    <xdr:to>
      <xdr:col>0</xdr:col>
      <xdr:colOff>478312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331312</xdr:colOff>
      <xdr:row>20</xdr:row>
      <xdr:rowOff>47625</xdr:rowOff>
    </xdr:from>
    <xdr:to>
      <xdr:col>0</xdr:col>
      <xdr:colOff>478312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336562</xdr:colOff>
      <xdr:row>21</xdr:row>
      <xdr:rowOff>47625</xdr:rowOff>
    </xdr:from>
    <xdr:to>
      <xdr:col>0</xdr:col>
      <xdr:colOff>473062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336562</xdr:colOff>
      <xdr:row>22</xdr:row>
      <xdr:rowOff>47625</xdr:rowOff>
    </xdr:from>
    <xdr:to>
      <xdr:col>0</xdr:col>
      <xdr:colOff>473062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333937</xdr:colOff>
      <xdr:row>23</xdr:row>
      <xdr:rowOff>47625</xdr:rowOff>
    </xdr:from>
    <xdr:to>
      <xdr:col>0</xdr:col>
      <xdr:colOff>475687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349687</xdr:colOff>
      <xdr:row>24</xdr:row>
      <xdr:rowOff>47625</xdr:rowOff>
    </xdr:from>
    <xdr:to>
      <xdr:col>0</xdr:col>
      <xdr:colOff>459937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349687</xdr:colOff>
      <xdr:row>25</xdr:row>
      <xdr:rowOff>47625</xdr:rowOff>
    </xdr:from>
    <xdr:to>
      <xdr:col>0</xdr:col>
      <xdr:colOff>459937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108187</xdr:colOff>
      <xdr:row>17</xdr:row>
      <xdr:rowOff>47625</xdr:rowOff>
    </xdr:from>
    <xdr:to>
      <xdr:col>0</xdr:col>
      <xdr:colOff>701437</xdr:colOff>
      <xdr:row>17</xdr:row>
      <xdr:rowOff>714375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18</xdr:row>
      <xdr:rowOff>47625</xdr:rowOff>
    </xdr:from>
    <xdr:to>
      <xdr:col>0</xdr:col>
      <xdr:colOff>701437</xdr:colOff>
      <xdr:row>18</xdr:row>
      <xdr:rowOff>714375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19</xdr:row>
      <xdr:rowOff>47625</xdr:rowOff>
    </xdr:from>
    <xdr:to>
      <xdr:col>0</xdr:col>
      <xdr:colOff>701437</xdr:colOff>
      <xdr:row>19</xdr:row>
      <xdr:rowOff>714375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20</xdr:row>
      <xdr:rowOff>47625</xdr:rowOff>
    </xdr:from>
    <xdr:to>
      <xdr:col>0</xdr:col>
      <xdr:colOff>701437</xdr:colOff>
      <xdr:row>20</xdr:row>
      <xdr:rowOff>714375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21</xdr:row>
      <xdr:rowOff>47625</xdr:rowOff>
    </xdr:from>
    <xdr:to>
      <xdr:col>0</xdr:col>
      <xdr:colOff>701437</xdr:colOff>
      <xdr:row>21</xdr:row>
      <xdr:rowOff>714375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22</xdr:row>
      <xdr:rowOff>47625</xdr:rowOff>
    </xdr:from>
    <xdr:to>
      <xdr:col>0</xdr:col>
      <xdr:colOff>701437</xdr:colOff>
      <xdr:row>22</xdr:row>
      <xdr:rowOff>714375</xdr:rowOff>
    </xdr:to>
    <xdr:pic>
      <xdr:nvPicPr>
        <xdr:cNvPr id="7" name="Picture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23</xdr:row>
      <xdr:rowOff>47625</xdr:rowOff>
    </xdr:from>
    <xdr:to>
      <xdr:col>0</xdr:col>
      <xdr:colOff>701437</xdr:colOff>
      <xdr:row>23</xdr:row>
      <xdr:rowOff>714375</xdr:rowOff>
    </xdr:to>
    <xdr:pic>
      <xdr:nvPicPr>
        <xdr:cNvPr id="8" name="Picture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108187</xdr:colOff>
      <xdr:row>24</xdr:row>
      <xdr:rowOff>47625</xdr:rowOff>
    </xdr:from>
    <xdr:to>
      <xdr:col>0</xdr:col>
      <xdr:colOff>701437</xdr:colOff>
      <xdr:row>24</xdr:row>
      <xdr:rowOff>714375</xdr:rowOff>
    </xdr:to>
    <xdr:pic>
      <xdr:nvPicPr>
        <xdr:cNvPr id="9" name="Picture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123937</xdr:colOff>
      <xdr:row>25</xdr:row>
      <xdr:rowOff>47625</xdr:rowOff>
    </xdr:from>
    <xdr:to>
      <xdr:col>0</xdr:col>
      <xdr:colOff>685687</xdr:colOff>
      <xdr:row>25</xdr:row>
      <xdr:rowOff>714375</xdr:rowOff>
    </xdr:to>
    <xdr:pic>
      <xdr:nvPicPr>
        <xdr:cNvPr id="10" name="Picture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123937</xdr:colOff>
      <xdr:row>26</xdr:row>
      <xdr:rowOff>47625</xdr:rowOff>
    </xdr:from>
    <xdr:to>
      <xdr:col>0</xdr:col>
      <xdr:colOff>685687</xdr:colOff>
      <xdr:row>26</xdr:row>
      <xdr:rowOff>714375</xdr:rowOff>
    </xdr:to>
    <xdr:pic>
      <xdr:nvPicPr>
        <xdr:cNvPr id="11" name="Picture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5"/>
  <sheetViews>
    <sheetView tabSelected="1" zoomScale="70" zoomScaleNormal="70" workbookViewId="0">
      <selection activeCell="G18" sqref="G18"/>
    </sheetView>
  </sheetViews>
  <sheetFormatPr defaultRowHeight="14.4" x14ac:dyDescent="0.3"/>
  <cols>
    <col min="1" max="1" width="24.5546875" customWidth="1"/>
    <col min="2" max="2" width="21.109375" customWidth="1"/>
    <col min="3" max="3" width="12.109375" customWidth="1"/>
    <col min="4" max="4" width="7.77734375" customWidth="1"/>
    <col min="5" max="5" width="5.77734375" customWidth="1"/>
    <col min="6" max="6" width="6.5546875" customWidth="1"/>
    <col min="7" max="7" width="6.44140625" customWidth="1"/>
    <col min="8" max="9" width="12.109375" customWidth="1"/>
    <col min="10" max="39" width="4.44140625" customWidth="1"/>
    <col min="40" max="41" width="12.109375" customWidth="1"/>
  </cols>
  <sheetData>
    <row r="1" spans="1:45" ht="33" customHeight="1" x14ac:dyDescent="0.5">
      <c r="A1" s="21" t="s">
        <v>515</v>
      </c>
      <c r="B1" s="21"/>
      <c r="C1" s="2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5" customHeight="1" x14ac:dyDescent="0.3">
      <c r="A2" s="11" t="s">
        <v>516</v>
      </c>
      <c r="B2" s="22"/>
      <c r="C2" s="2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5" customHeight="1" x14ac:dyDescent="0.3">
      <c r="A3" s="23" t="s">
        <v>517</v>
      </c>
      <c r="B3" s="23"/>
      <c r="C3" s="2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5" customHeight="1" x14ac:dyDescent="0.3">
      <c r="A4" s="11" t="s">
        <v>518</v>
      </c>
      <c r="B4" s="22"/>
      <c r="C4" s="2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8.8" customHeight="1" x14ac:dyDescent="0.5">
      <c r="A5" s="21" t="s">
        <v>519</v>
      </c>
      <c r="B5" s="21"/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1" customHeight="1" x14ac:dyDescent="0.4">
      <c r="A6" s="12" t="s">
        <v>520</v>
      </c>
      <c r="B6" s="20"/>
      <c r="C6" s="2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1" customHeight="1" x14ac:dyDescent="0.4">
      <c r="A7" s="12" t="s">
        <v>521</v>
      </c>
      <c r="B7" s="20"/>
      <c r="C7" s="2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5" customHeight="1" x14ac:dyDescent="0.4">
      <c r="A8" s="12" t="s">
        <v>522</v>
      </c>
      <c r="B8" s="20"/>
      <c r="C8" s="2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5" customHeight="1" x14ac:dyDescent="0.4">
      <c r="A9" s="12" t="s">
        <v>523</v>
      </c>
      <c r="B9" s="20"/>
      <c r="C9" s="2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5" customHeight="1" x14ac:dyDescent="0.4">
      <c r="A10" s="12" t="s">
        <v>524</v>
      </c>
      <c r="B10" s="20"/>
      <c r="C10" s="2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customHeight="1" x14ac:dyDescent="0.4">
      <c r="A11" s="12" t="s">
        <v>525</v>
      </c>
      <c r="B11" s="20"/>
      <c r="C11" s="2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5" customHeight="1" thickBot="1" x14ac:dyDescent="0.35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5" customHeight="1" thickBot="1" x14ac:dyDescent="0.35">
      <c r="A13" s="13" t="s">
        <v>528</v>
      </c>
      <c r="B13" s="14">
        <f>C55+Bindings!C18+Boots!C36+Poles!C31+Helmets!C32+Goggles!C25+Apparel!C68+Gear!C64+Protector!C27</f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5" customHeight="1" thickBo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1" customHeight="1" thickBot="1" x14ac:dyDescent="0.45">
      <c r="A15" s="9" t="s">
        <v>13</v>
      </c>
      <c r="B15" s="8"/>
      <c r="C15" s="8"/>
      <c r="D15" s="8"/>
      <c r="E15" s="8"/>
      <c r="F15" s="8"/>
      <c r="G15" s="8"/>
      <c r="H15" s="8"/>
      <c r="I15" s="8"/>
      <c r="J15" s="17" t="s">
        <v>530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  <c r="AM15" s="8"/>
      <c r="AN15" s="8"/>
      <c r="AO15" s="8"/>
      <c r="AP15" s="8"/>
      <c r="AQ15" s="8"/>
      <c r="AR15" s="8"/>
      <c r="AS15" s="8"/>
    </row>
    <row r="16" spans="1:45" ht="15" customHeight="1" x14ac:dyDescent="0.3">
      <c r="A16" s="1"/>
      <c r="B16" s="1" t="s">
        <v>14</v>
      </c>
      <c r="C16" s="1" t="s">
        <v>15</v>
      </c>
      <c r="D16" s="1" t="s">
        <v>16</v>
      </c>
      <c r="E16" s="1"/>
      <c r="F16" s="1"/>
      <c r="G16" s="1" t="s">
        <v>18</v>
      </c>
      <c r="H16" s="1" t="s">
        <v>509</v>
      </c>
      <c r="I16" s="1" t="s">
        <v>19</v>
      </c>
      <c r="J16" s="15" t="s">
        <v>20</v>
      </c>
      <c r="K16" s="15" t="s">
        <v>21</v>
      </c>
      <c r="L16" s="15" t="s">
        <v>22</v>
      </c>
      <c r="M16" s="15" t="s">
        <v>23</v>
      </c>
      <c r="N16" s="15" t="s">
        <v>24</v>
      </c>
      <c r="O16" s="15" t="s">
        <v>25</v>
      </c>
      <c r="P16" s="15" t="s">
        <v>26</v>
      </c>
      <c r="Q16" s="15" t="s">
        <v>27</v>
      </c>
      <c r="R16" s="15" t="s">
        <v>28</v>
      </c>
      <c r="S16" s="15" t="s">
        <v>29</v>
      </c>
      <c r="T16" s="15" t="s">
        <v>30</v>
      </c>
      <c r="U16" s="15" t="s">
        <v>31</v>
      </c>
      <c r="V16" s="15" t="s">
        <v>32</v>
      </c>
      <c r="W16" s="15" t="s">
        <v>33</v>
      </c>
      <c r="X16" s="15" t="s">
        <v>34</v>
      </c>
      <c r="Y16" s="15" t="s">
        <v>35</v>
      </c>
      <c r="Z16" s="15" t="s">
        <v>36</v>
      </c>
      <c r="AA16" s="15" t="s">
        <v>37</v>
      </c>
      <c r="AB16" s="15" t="s">
        <v>38</v>
      </c>
      <c r="AC16" s="15" t="s">
        <v>39</v>
      </c>
      <c r="AD16" s="15" t="s">
        <v>40</v>
      </c>
      <c r="AE16" s="15" t="s">
        <v>41</v>
      </c>
      <c r="AF16" s="15" t="s">
        <v>42</v>
      </c>
      <c r="AG16" s="15" t="s">
        <v>43</v>
      </c>
      <c r="AH16" s="15" t="s">
        <v>44</v>
      </c>
      <c r="AI16" s="15" t="s">
        <v>45</v>
      </c>
      <c r="AJ16" s="15" t="s">
        <v>46</v>
      </c>
      <c r="AK16" s="15" t="s">
        <v>47</v>
      </c>
      <c r="AL16" s="15" t="s">
        <v>48</v>
      </c>
      <c r="AM16" s="1"/>
      <c r="AN16" s="1" t="s">
        <v>526</v>
      </c>
      <c r="AO16" s="1" t="s">
        <v>527</v>
      </c>
    </row>
    <row r="17" spans="2:41" ht="60" customHeight="1" x14ac:dyDescent="0.3">
      <c r="B17" s="4" t="s">
        <v>49</v>
      </c>
      <c r="C17" s="4" t="s">
        <v>50</v>
      </c>
      <c r="D17" s="4" t="s">
        <v>51</v>
      </c>
      <c r="E17" s="4"/>
      <c r="F17" s="4"/>
      <c r="G17" s="4"/>
      <c r="H17" s="7">
        <v>2099</v>
      </c>
      <c r="I17" s="6" t="s">
        <v>53</v>
      </c>
      <c r="J17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N17">
        <v>0</v>
      </c>
      <c r="AO17" s="6">
        <f>SUMPRODUCT(J17:AL17*'Skis - Pricing'!F18:AH18)</f>
        <v>0</v>
      </c>
    </row>
    <row r="18" spans="2:41" ht="60" customHeight="1" x14ac:dyDescent="0.3">
      <c r="B18" s="4" t="s">
        <v>54</v>
      </c>
      <c r="C18" s="4" t="s">
        <v>55</v>
      </c>
      <c r="D18" s="4" t="s">
        <v>51</v>
      </c>
      <c r="E18" s="4"/>
      <c r="F18" s="4"/>
      <c r="G18" s="4"/>
      <c r="H18" s="7">
        <v>2099</v>
      </c>
      <c r="I18" s="6" t="s">
        <v>53</v>
      </c>
      <c r="J18" s="3"/>
      <c r="K18">
        <v>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N18">
        <f t="shared" ref="AN18:AN50" si="0">SUM(J18:AM18)</f>
        <v>0</v>
      </c>
      <c r="AO18" s="6">
        <f>SUMPRODUCT(J18:AL18*'Skis - Pricing'!F19:AH19)</f>
        <v>0</v>
      </c>
    </row>
    <row r="19" spans="2:41" ht="60" customHeight="1" x14ac:dyDescent="0.3">
      <c r="B19" s="4" t="s">
        <v>56</v>
      </c>
      <c r="C19" s="4" t="s">
        <v>57</v>
      </c>
      <c r="D19" s="4" t="s">
        <v>51</v>
      </c>
      <c r="E19" s="4"/>
      <c r="F19" s="4"/>
      <c r="G19" s="4"/>
      <c r="H19" s="7">
        <v>2099</v>
      </c>
      <c r="I19" s="6" t="s">
        <v>58</v>
      </c>
      <c r="J19" s="3"/>
      <c r="K19" s="3"/>
      <c r="L1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N19">
        <f t="shared" si="0"/>
        <v>0</v>
      </c>
      <c r="AO19" s="6">
        <f>SUMPRODUCT(J19:AL19*'Skis - Pricing'!F20:AH20)</f>
        <v>0</v>
      </c>
    </row>
    <row r="20" spans="2:41" ht="60" customHeight="1" x14ac:dyDescent="0.3">
      <c r="B20" s="4" t="s">
        <v>59</v>
      </c>
      <c r="C20" s="4" t="s">
        <v>60</v>
      </c>
      <c r="D20" s="4" t="s">
        <v>51</v>
      </c>
      <c r="E20" s="4"/>
      <c r="F20" s="4"/>
      <c r="G20" s="4"/>
      <c r="H20" s="7">
        <v>2199</v>
      </c>
      <c r="I20" s="6" t="s">
        <v>61</v>
      </c>
      <c r="J20" s="3"/>
      <c r="K20" s="3"/>
      <c r="L20" s="3"/>
      <c r="M20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N20">
        <f t="shared" si="0"/>
        <v>0</v>
      </c>
      <c r="AO20" s="6">
        <f>SUMPRODUCT(J20:AL20*'Skis - Pricing'!F21:AH21)</f>
        <v>0</v>
      </c>
    </row>
    <row r="21" spans="2:41" ht="60" customHeight="1" x14ac:dyDescent="0.3">
      <c r="B21" s="4" t="s">
        <v>62</v>
      </c>
      <c r="C21" s="4" t="s">
        <v>63</v>
      </c>
      <c r="D21" s="4" t="s">
        <v>51</v>
      </c>
      <c r="E21" s="4"/>
      <c r="F21" s="4"/>
      <c r="G21" s="4"/>
      <c r="H21" s="7">
        <v>2199</v>
      </c>
      <c r="I21" s="6" t="s">
        <v>61</v>
      </c>
      <c r="J21" s="3"/>
      <c r="K21" s="3"/>
      <c r="L21" s="3"/>
      <c r="M21" s="3"/>
      <c r="N21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N21">
        <f t="shared" si="0"/>
        <v>0</v>
      </c>
      <c r="AO21" s="6">
        <f>SUMPRODUCT(J21:AL21*'Skis - Pricing'!F22:AH22)</f>
        <v>0</v>
      </c>
    </row>
    <row r="22" spans="2:41" ht="60" customHeight="1" x14ac:dyDescent="0.3">
      <c r="B22" s="4" t="s">
        <v>62</v>
      </c>
      <c r="C22" s="4" t="s">
        <v>64</v>
      </c>
      <c r="D22" s="4" t="s">
        <v>51</v>
      </c>
      <c r="E22" s="4"/>
      <c r="F22" s="4"/>
      <c r="G22" s="4"/>
      <c r="H22" s="7">
        <v>2199</v>
      </c>
      <c r="I22" s="6" t="s">
        <v>61</v>
      </c>
      <c r="J22" s="3"/>
      <c r="K22" s="3"/>
      <c r="L22" s="3"/>
      <c r="M22" s="3"/>
      <c r="N22" s="3"/>
      <c r="O2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N22">
        <f t="shared" si="0"/>
        <v>0</v>
      </c>
      <c r="AO22" s="6">
        <f>SUMPRODUCT(J22:AL22*'Skis - Pricing'!F23:AH23)</f>
        <v>0</v>
      </c>
    </row>
    <row r="23" spans="2:41" ht="60" customHeight="1" x14ac:dyDescent="0.3">
      <c r="B23" s="4" t="s">
        <v>65</v>
      </c>
      <c r="C23" s="4" t="s">
        <v>66</v>
      </c>
      <c r="D23" s="4" t="s">
        <v>51</v>
      </c>
      <c r="E23" s="4"/>
      <c r="F23" s="4"/>
      <c r="G23" s="4"/>
      <c r="H23" s="7">
        <v>2199</v>
      </c>
      <c r="I23" s="6" t="s">
        <v>61</v>
      </c>
      <c r="J23" s="3"/>
      <c r="K23" s="3"/>
      <c r="L23" s="3"/>
      <c r="M23" s="3"/>
      <c r="N23" s="3"/>
      <c r="O23" s="3"/>
      <c r="P23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N23">
        <f t="shared" si="0"/>
        <v>0</v>
      </c>
      <c r="AO23" s="6">
        <f>SUMPRODUCT(J23:AL23*'Skis - Pricing'!F24:AH24)</f>
        <v>0</v>
      </c>
    </row>
    <row r="24" spans="2:41" ht="60" customHeight="1" x14ac:dyDescent="0.3">
      <c r="B24" s="4" t="s">
        <v>67</v>
      </c>
      <c r="C24" s="4" t="s">
        <v>68</v>
      </c>
      <c r="D24" s="4" t="s">
        <v>51</v>
      </c>
      <c r="E24" s="4"/>
      <c r="F24" s="4"/>
      <c r="G24" s="4"/>
      <c r="H24" s="7">
        <v>2199</v>
      </c>
      <c r="I24" s="6" t="s">
        <v>61</v>
      </c>
      <c r="J24" s="3"/>
      <c r="K24" s="3"/>
      <c r="L24" s="3"/>
      <c r="M24" s="3"/>
      <c r="N24" s="3"/>
      <c r="O24" s="3"/>
      <c r="P24" s="3"/>
      <c r="Q24">
        <v>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N24">
        <f t="shared" si="0"/>
        <v>0</v>
      </c>
      <c r="AO24" s="6">
        <f>SUMPRODUCT(J24:AL24*'Skis - Pricing'!F25:AH25)</f>
        <v>0</v>
      </c>
    </row>
    <row r="25" spans="2:41" ht="60" customHeight="1" x14ac:dyDescent="0.3">
      <c r="B25" s="4" t="s">
        <v>69</v>
      </c>
      <c r="C25" s="4" t="s">
        <v>70</v>
      </c>
      <c r="D25" s="4" t="s">
        <v>51</v>
      </c>
      <c r="E25" s="4"/>
      <c r="F25" s="4"/>
      <c r="G25" s="4"/>
      <c r="H25" s="7">
        <v>2099</v>
      </c>
      <c r="I25" s="6" t="s">
        <v>61</v>
      </c>
      <c r="J25" s="3"/>
      <c r="K25" s="3"/>
      <c r="L25" s="3"/>
      <c r="M25" s="3"/>
      <c r="N25" s="3"/>
      <c r="O25" s="3"/>
      <c r="P25" s="3"/>
      <c r="Q25" s="3"/>
      <c r="R25"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N25">
        <f t="shared" si="0"/>
        <v>0</v>
      </c>
      <c r="AO25" s="6">
        <f>SUMPRODUCT(J25:AL25*'Skis - Pricing'!F26:AH26)</f>
        <v>0</v>
      </c>
    </row>
    <row r="26" spans="2:41" ht="60" customHeight="1" x14ac:dyDescent="0.3">
      <c r="B26" s="4" t="s">
        <v>69</v>
      </c>
      <c r="C26" s="4" t="s">
        <v>71</v>
      </c>
      <c r="D26" s="4" t="s">
        <v>51</v>
      </c>
      <c r="E26" s="4"/>
      <c r="F26" s="4"/>
      <c r="G26" s="4"/>
      <c r="H26" s="7">
        <v>2099</v>
      </c>
      <c r="I26" s="6" t="s">
        <v>61</v>
      </c>
      <c r="J26" s="3"/>
      <c r="K26" s="3"/>
      <c r="L26" s="3"/>
      <c r="M26" s="3"/>
      <c r="N26" s="3"/>
      <c r="O26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N26">
        <f t="shared" si="0"/>
        <v>0</v>
      </c>
      <c r="AO26" s="6">
        <f>SUMPRODUCT(J26:AL26*'Skis - Pricing'!F27:AH27)</f>
        <v>0</v>
      </c>
    </row>
    <row r="27" spans="2:41" ht="60" customHeight="1" x14ac:dyDescent="0.3">
      <c r="B27" s="4" t="s">
        <v>69</v>
      </c>
      <c r="C27" s="4" t="s">
        <v>72</v>
      </c>
      <c r="D27" s="4" t="s">
        <v>51</v>
      </c>
      <c r="E27" s="4"/>
      <c r="F27" s="4"/>
      <c r="G27" s="4"/>
      <c r="H27" s="7">
        <v>2099</v>
      </c>
      <c r="I27" s="6" t="s">
        <v>61</v>
      </c>
      <c r="J27" s="3"/>
      <c r="K27" s="3"/>
      <c r="L27" s="3"/>
      <c r="M27" s="3"/>
      <c r="N27" s="3"/>
      <c r="O27" s="3"/>
      <c r="P27" s="3"/>
      <c r="Q27" s="3"/>
      <c r="R27" s="3"/>
      <c r="S27">
        <v>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N27">
        <f t="shared" si="0"/>
        <v>0</v>
      </c>
      <c r="AO27" s="6">
        <f>SUMPRODUCT(J27:AL27*'Skis - Pricing'!F28:AH28)</f>
        <v>0</v>
      </c>
    </row>
    <row r="28" spans="2:41" ht="60" customHeight="1" x14ac:dyDescent="0.3">
      <c r="B28" s="4" t="s">
        <v>73</v>
      </c>
      <c r="C28" s="4" t="s">
        <v>74</v>
      </c>
      <c r="D28" s="4" t="s">
        <v>51</v>
      </c>
      <c r="E28" s="4"/>
      <c r="F28" s="4"/>
      <c r="G28" s="4"/>
      <c r="H28" s="7">
        <v>1949</v>
      </c>
      <c r="I28" s="6" t="s">
        <v>75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>
        <v>0</v>
      </c>
      <c r="U28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N28">
        <f t="shared" si="0"/>
        <v>0</v>
      </c>
      <c r="AO28" s="6">
        <f>SUMPRODUCT(J28:AL28*'Skis - Pricing'!F29:AH29)</f>
        <v>0</v>
      </c>
    </row>
    <row r="29" spans="2:41" ht="60" customHeight="1" x14ac:dyDescent="0.3">
      <c r="B29" s="4" t="s">
        <v>76</v>
      </c>
      <c r="C29" s="4" t="s">
        <v>77</v>
      </c>
      <c r="D29" s="4" t="s">
        <v>51</v>
      </c>
      <c r="E29" s="4"/>
      <c r="F29" s="4"/>
      <c r="G29" s="4"/>
      <c r="H29" s="7">
        <v>1899</v>
      </c>
      <c r="I29" s="6" t="s">
        <v>78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>
        <v>0</v>
      </c>
      <c r="U29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N29">
        <f t="shared" si="0"/>
        <v>0</v>
      </c>
      <c r="AO29" s="6">
        <f>SUMPRODUCT(J29:AL29*'Skis - Pricing'!F30:AH30)</f>
        <v>0</v>
      </c>
    </row>
    <row r="30" spans="2:41" ht="60" customHeight="1" x14ac:dyDescent="0.3">
      <c r="B30" s="4" t="s">
        <v>79</v>
      </c>
      <c r="C30" s="4" t="s">
        <v>80</v>
      </c>
      <c r="D30" s="4" t="s">
        <v>51</v>
      </c>
      <c r="E30" s="4"/>
      <c r="F30" s="4"/>
      <c r="G30" s="4"/>
      <c r="H30" s="7">
        <v>1499</v>
      </c>
      <c r="I30" s="6"/>
      <c r="J30" s="3"/>
      <c r="K30" s="3"/>
      <c r="L30" s="3"/>
      <c r="M30" s="3"/>
      <c r="N30" s="3"/>
      <c r="O30" s="3"/>
      <c r="P30" s="3"/>
      <c r="Q30" s="3"/>
      <c r="R30" s="3"/>
      <c r="S30" s="3"/>
      <c r="T30">
        <v>0</v>
      </c>
      <c r="U30"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N30">
        <f t="shared" si="0"/>
        <v>0</v>
      </c>
      <c r="AO30" s="6">
        <f>SUMPRODUCT(J30:AL30*'Skis - Pricing'!F31:AH31)</f>
        <v>0</v>
      </c>
    </row>
    <row r="31" spans="2:41" ht="60" customHeight="1" x14ac:dyDescent="0.3">
      <c r="B31" s="4" t="s">
        <v>81</v>
      </c>
      <c r="C31" s="4" t="s">
        <v>82</v>
      </c>
      <c r="D31" s="4" t="s">
        <v>51</v>
      </c>
      <c r="E31" s="4"/>
      <c r="F31" s="4"/>
      <c r="G31" s="4"/>
      <c r="H31" s="7">
        <v>1499</v>
      </c>
      <c r="I31" s="6" t="s">
        <v>83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>
        <v>0</v>
      </c>
      <c r="U31">
        <v>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N31">
        <f t="shared" si="0"/>
        <v>0</v>
      </c>
      <c r="AO31" s="6">
        <f>SUMPRODUCT(J31:AL31*'Skis - Pricing'!F32:AH32)</f>
        <v>0</v>
      </c>
    </row>
    <row r="32" spans="2:41" ht="60" customHeight="1" x14ac:dyDescent="0.3">
      <c r="B32" s="4" t="s">
        <v>84</v>
      </c>
      <c r="C32" s="4" t="s">
        <v>85</v>
      </c>
      <c r="D32" s="4" t="s">
        <v>51</v>
      </c>
      <c r="E32" s="4"/>
      <c r="F32" s="4"/>
      <c r="G32" s="4"/>
      <c r="H32" s="7">
        <v>1399</v>
      </c>
      <c r="I32" s="6" t="s">
        <v>86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>
        <v>0</v>
      </c>
      <c r="U32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N32">
        <f t="shared" si="0"/>
        <v>0</v>
      </c>
      <c r="AO32" s="6">
        <f>SUMPRODUCT(J32:AL32*'Skis - Pricing'!F33:AH33)</f>
        <v>0</v>
      </c>
    </row>
    <row r="33" spans="2:41" ht="60" customHeight="1" x14ac:dyDescent="0.3">
      <c r="B33" s="4" t="s">
        <v>87</v>
      </c>
      <c r="C33" s="4" t="s">
        <v>88</v>
      </c>
      <c r="D33" s="4" t="s">
        <v>51</v>
      </c>
      <c r="E33" s="4"/>
      <c r="F33" s="4"/>
      <c r="G33" s="4"/>
      <c r="H33" s="7">
        <v>1299</v>
      </c>
      <c r="I33" s="6" t="s">
        <v>89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>
        <v>0</v>
      </c>
      <c r="U33"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N33">
        <f t="shared" si="0"/>
        <v>0</v>
      </c>
      <c r="AO33" s="6">
        <f>SUMPRODUCT(J33:AL33*'Skis - Pricing'!F34:AH34)</f>
        <v>0</v>
      </c>
    </row>
    <row r="34" spans="2:41" ht="60" customHeight="1" x14ac:dyDescent="0.3">
      <c r="B34" s="4" t="s">
        <v>81</v>
      </c>
      <c r="C34" s="4" t="s">
        <v>90</v>
      </c>
      <c r="D34" s="4" t="s">
        <v>51</v>
      </c>
      <c r="E34" s="4"/>
      <c r="F34" s="4"/>
      <c r="G34" s="4"/>
      <c r="H34" s="7">
        <v>1499</v>
      </c>
      <c r="I34" s="6" t="s">
        <v>83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>
        <v>0</v>
      </c>
      <c r="Y34">
        <v>0</v>
      </c>
      <c r="Z34">
        <v>0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N34">
        <f t="shared" si="0"/>
        <v>0</v>
      </c>
      <c r="AO34" s="6">
        <f>SUMPRODUCT(J34:AL34*'Skis - Pricing'!F35:AH35)</f>
        <v>0</v>
      </c>
    </row>
    <row r="35" spans="2:41" ht="60" customHeight="1" x14ac:dyDescent="0.3">
      <c r="B35" s="4" t="s">
        <v>84</v>
      </c>
      <c r="C35" s="4" t="s">
        <v>91</v>
      </c>
      <c r="D35" s="4" t="s">
        <v>51</v>
      </c>
      <c r="E35" s="4"/>
      <c r="F35" s="4"/>
      <c r="G35" s="4"/>
      <c r="H35" s="7">
        <v>1399</v>
      </c>
      <c r="I35" s="6" t="s">
        <v>86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>
        <v>0</v>
      </c>
      <c r="Y35">
        <v>0</v>
      </c>
      <c r="Z35">
        <v>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N35">
        <f t="shared" si="0"/>
        <v>0</v>
      </c>
      <c r="AO35" s="6">
        <f>SUMPRODUCT(J35:AL35*'Skis - Pricing'!F36:AH36)</f>
        <v>0</v>
      </c>
    </row>
    <row r="36" spans="2:41" ht="60" customHeight="1" x14ac:dyDescent="0.3">
      <c r="B36" s="4" t="s">
        <v>87</v>
      </c>
      <c r="C36" s="4" t="s">
        <v>92</v>
      </c>
      <c r="D36" s="4" t="s">
        <v>51</v>
      </c>
      <c r="E36" s="4"/>
      <c r="F36" s="4"/>
      <c r="G36" s="4"/>
      <c r="H36" s="7">
        <v>1299</v>
      </c>
      <c r="I36" s="6" t="s">
        <v>89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>
        <v>0</v>
      </c>
      <c r="Y36">
        <v>0</v>
      </c>
      <c r="Z36">
        <v>0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N36">
        <f t="shared" si="0"/>
        <v>0</v>
      </c>
      <c r="AO36" s="6">
        <f>SUMPRODUCT(J36:AL36*'Skis - Pricing'!F37:AH37)</f>
        <v>0</v>
      </c>
    </row>
    <row r="37" spans="2:41" ht="60" customHeight="1" x14ac:dyDescent="0.3">
      <c r="B37" s="4" t="s">
        <v>93</v>
      </c>
      <c r="C37" s="4" t="s">
        <v>94</v>
      </c>
      <c r="D37" s="4" t="s">
        <v>51</v>
      </c>
      <c r="E37" s="4"/>
      <c r="F37" s="4"/>
      <c r="G37" s="4"/>
      <c r="H37" s="7">
        <v>1799</v>
      </c>
      <c r="I37" s="6" t="s">
        <v>95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>
        <v>0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N37">
        <f t="shared" si="0"/>
        <v>0</v>
      </c>
      <c r="AO37" s="6">
        <f>SUMPRODUCT(J37:AL37*'Skis - Pricing'!F38:AH38)</f>
        <v>0</v>
      </c>
    </row>
    <row r="38" spans="2:41" ht="60" customHeight="1" x14ac:dyDescent="0.3">
      <c r="B38" s="4" t="s">
        <v>93</v>
      </c>
      <c r="C38" s="4" t="s">
        <v>96</v>
      </c>
      <c r="D38" s="4" t="s">
        <v>51</v>
      </c>
      <c r="E38" s="4"/>
      <c r="F38" s="4"/>
      <c r="G38" s="4"/>
      <c r="H38" s="7">
        <v>1699</v>
      </c>
      <c r="I38" s="6" t="s">
        <v>95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>
        <v>0</v>
      </c>
      <c r="AC38">
        <v>0</v>
      </c>
      <c r="AD38" s="3"/>
      <c r="AE38" s="3"/>
      <c r="AF38" s="3"/>
      <c r="AG38" s="3"/>
      <c r="AH38" s="3"/>
      <c r="AI38" s="3"/>
      <c r="AJ38" s="3"/>
      <c r="AK38" s="3"/>
      <c r="AL38" s="3"/>
      <c r="AN38">
        <f t="shared" si="0"/>
        <v>0</v>
      </c>
      <c r="AO38" s="6">
        <f>SUMPRODUCT(J38:AL38*'Skis - Pricing'!F39:AH39)</f>
        <v>0</v>
      </c>
    </row>
    <row r="39" spans="2:41" ht="60" customHeight="1" x14ac:dyDescent="0.3">
      <c r="B39" s="4" t="s">
        <v>97</v>
      </c>
      <c r="C39" s="4" t="s">
        <v>98</v>
      </c>
      <c r="D39" s="4" t="s">
        <v>51</v>
      </c>
      <c r="E39" s="4"/>
      <c r="F39" s="4"/>
      <c r="G39" s="4"/>
      <c r="H39" s="7">
        <v>1899</v>
      </c>
      <c r="I39" s="6" t="s">
        <v>75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>
        <v>0</v>
      </c>
      <c r="V39">
        <v>0</v>
      </c>
      <c r="W39"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N39">
        <f t="shared" si="0"/>
        <v>0</v>
      </c>
      <c r="AO39" s="6">
        <f>SUMPRODUCT(J39:AL39*'Skis - Pricing'!F40:AH40)</f>
        <v>0</v>
      </c>
    </row>
    <row r="40" spans="2:41" ht="60" customHeight="1" x14ac:dyDescent="0.3">
      <c r="B40" s="4" t="s">
        <v>99</v>
      </c>
      <c r="C40" s="4" t="s">
        <v>100</v>
      </c>
      <c r="D40" s="4" t="s">
        <v>51</v>
      </c>
      <c r="E40" s="4"/>
      <c r="F40" s="4"/>
      <c r="G40" s="4"/>
      <c r="H40" s="7">
        <v>1799</v>
      </c>
      <c r="I40" s="6" t="s">
        <v>78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>
        <v>0</v>
      </c>
      <c r="V40">
        <v>0</v>
      </c>
      <c r="W4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N40">
        <f t="shared" si="0"/>
        <v>0</v>
      </c>
      <c r="AO40" s="6">
        <f>SUMPRODUCT(J40:AL40*'Skis - Pricing'!F41:AH41)</f>
        <v>0</v>
      </c>
    </row>
    <row r="41" spans="2:41" ht="60" customHeight="1" x14ac:dyDescent="0.3">
      <c r="B41" s="4" t="s">
        <v>101</v>
      </c>
      <c r="C41" s="4" t="s">
        <v>102</v>
      </c>
      <c r="D41" s="4" t="s">
        <v>51</v>
      </c>
      <c r="E41" s="4"/>
      <c r="F41" s="4"/>
      <c r="G41" s="4"/>
      <c r="H41" s="7">
        <v>2399</v>
      </c>
      <c r="I41" s="6" t="s">
        <v>61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>
        <v>0</v>
      </c>
      <c r="AE41" s="3"/>
      <c r="AF41" s="3"/>
      <c r="AG41" s="3"/>
      <c r="AH41" s="3"/>
      <c r="AI41" s="3"/>
      <c r="AJ41" s="3"/>
      <c r="AK41" s="3"/>
      <c r="AL41" s="3"/>
      <c r="AN41">
        <f t="shared" si="0"/>
        <v>0</v>
      </c>
      <c r="AO41" s="6">
        <f>SUMPRODUCT(J41:AL41*'Skis - Pricing'!F42:AH42)</f>
        <v>0</v>
      </c>
    </row>
    <row r="42" spans="2:41" ht="60" customHeight="1" x14ac:dyDescent="0.3">
      <c r="B42" s="4" t="s">
        <v>103</v>
      </c>
      <c r="C42" s="4" t="s">
        <v>104</v>
      </c>
      <c r="D42" s="4" t="s">
        <v>51</v>
      </c>
      <c r="E42" s="4"/>
      <c r="F42" s="4"/>
      <c r="G42" s="4"/>
      <c r="H42" s="7">
        <v>1499</v>
      </c>
      <c r="I42" s="6" t="s">
        <v>83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>
        <v>0</v>
      </c>
      <c r="V42">
        <v>0</v>
      </c>
      <c r="W42"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>
        <f t="shared" si="0"/>
        <v>0</v>
      </c>
      <c r="AO42" s="6">
        <f>SUMPRODUCT(J42:AL42*'Skis - Pricing'!F43:AH43)</f>
        <v>0</v>
      </c>
    </row>
    <row r="43" spans="2:41" ht="60" customHeight="1" x14ac:dyDescent="0.3">
      <c r="B43" s="4" t="s">
        <v>105</v>
      </c>
      <c r="C43" s="4" t="s">
        <v>106</v>
      </c>
      <c r="D43" s="4" t="s">
        <v>51</v>
      </c>
      <c r="E43" s="4"/>
      <c r="F43" s="4"/>
      <c r="G43" s="4"/>
      <c r="H43" s="7">
        <v>1399</v>
      </c>
      <c r="I43" s="6" t="s">
        <v>86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>
        <v>0</v>
      </c>
      <c r="V43">
        <v>0</v>
      </c>
      <c r="W43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>
        <f t="shared" si="0"/>
        <v>0</v>
      </c>
      <c r="AO43" s="6">
        <f>SUMPRODUCT(J43:AL43*'Skis - Pricing'!F44:AH44)</f>
        <v>0</v>
      </c>
    </row>
    <row r="44" spans="2:41" ht="60" customHeight="1" x14ac:dyDescent="0.3">
      <c r="B44" s="4" t="s">
        <v>105</v>
      </c>
      <c r="C44" s="4" t="s">
        <v>107</v>
      </c>
      <c r="D44" s="4" t="s">
        <v>51</v>
      </c>
      <c r="E44" s="4"/>
      <c r="F44" s="4"/>
      <c r="G44" s="4"/>
      <c r="H44" s="7">
        <v>1349</v>
      </c>
      <c r="I44" s="6" t="s">
        <v>86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>
        <v>0</v>
      </c>
      <c r="U44" s="3"/>
      <c r="V44" s="3"/>
      <c r="W44" s="3"/>
      <c r="X44">
        <v>0</v>
      </c>
      <c r="Y44">
        <v>0</v>
      </c>
      <c r="Z44">
        <v>0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>
        <f t="shared" si="0"/>
        <v>0</v>
      </c>
      <c r="AO44" s="6">
        <f>SUMPRODUCT(J44:AL44*'Skis - Pricing'!F45:AH45)</f>
        <v>0</v>
      </c>
    </row>
    <row r="45" spans="2:41" ht="60" customHeight="1" x14ac:dyDescent="0.3">
      <c r="B45" s="4" t="s">
        <v>108</v>
      </c>
      <c r="C45" s="4" t="s">
        <v>109</v>
      </c>
      <c r="D45" s="4" t="s">
        <v>51</v>
      </c>
      <c r="E45" s="4"/>
      <c r="F45" s="4"/>
      <c r="G45" s="4"/>
      <c r="H45" s="7">
        <v>1249</v>
      </c>
      <c r="I45" s="6" t="s">
        <v>89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>
        <v>0</v>
      </c>
      <c r="U45" s="3"/>
      <c r="V45" s="3"/>
      <c r="W45" s="3"/>
      <c r="X45">
        <v>0</v>
      </c>
      <c r="Y45">
        <v>0</v>
      </c>
      <c r="Z45">
        <v>0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>
        <f t="shared" si="0"/>
        <v>0</v>
      </c>
      <c r="AO45" s="6">
        <f>SUMPRODUCT(J45:AL45*'Skis - Pricing'!F46:AH46)</f>
        <v>0</v>
      </c>
    </row>
    <row r="46" spans="2:41" ht="60" customHeight="1" x14ac:dyDescent="0.3">
      <c r="B46" s="4" t="s">
        <v>110</v>
      </c>
      <c r="C46" s="4" t="s">
        <v>111</v>
      </c>
      <c r="D46" s="4" t="s">
        <v>51</v>
      </c>
      <c r="E46" s="4"/>
      <c r="F46" s="4"/>
      <c r="G46" s="4"/>
      <c r="H46" s="7">
        <v>1199</v>
      </c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>
        <v>0</v>
      </c>
      <c r="AF46" s="3"/>
      <c r="AG46" s="3"/>
      <c r="AH46" s="3"/>
      <c r="AI46" s="3"/>
      <c r="AJ46" s="3"/>
      <c r="AK46" s="3"/>
      <c r="AL46" s="3"/>
      <c r="AN46">
        <f t="shared" si="0"/>
        <v>0</v>
      </c>
      <c r="AO46" s="6">
        <f>SUMPRODUCT(J46:AL46*'Skis - Pricing'!F47:AH47)</f>
        <v>0</v>
      </c>
    </row>
    <row r="47" spans="2:41" ht="60" customHeight="1" x14ac:dyDescent="0.3">
      <c r="B47" s="4" t="s">
        <v>101</v>
      </c>
      <c r="C47" s="4" t="s">
        <v>112</v>
      </c>
      <c r="D47" s="4" t="s">
        <v>51</v>
      </c>
      <c r="E47" s="4"/>
      <c r="F47" s="4"/>
      <c r="G47" s="4"/>
      <c r="H47" s="7">
        <v>2399</v>
      </c>
      <c r="I47" s="6" t="s">
        <v>61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>
        <v>0</v>
      </c>
      <c r="AG47">
        <v>0</v>
      </c>
      <c r="AH47" s="3"/>
      <c r="AI47" s="3"/>
      <c r="AJ47" s="3"/>
      <c r="AK47" s="3"/>
      <c r="AL47" s="3"/>
      <c r="AN47">
        <f t="shared" si="0"/>
        <v>0</v>
      </c>
      <c r="AO47" s="6">
        <f>SUMPRODUCT(J47:AL47*'Skis - Pricing'!F48:AH48)</f>
        <v>0</v>
      </c>
    </row>
    <row r="48" spans="2:41" ht="60" customHeight="1" x14ac:dyDescent="0.3">
      <c r="B48" s="4" t="s">
        <v>113</v>
      </c>
      <c r="C48" s="4" t="s">
        <v>114</v>
      </c>
      <c r="D48" s="4" t="s">
        <v>51</v>
      </c>
      <c r="E48" s="4"/>
      <c r="F48" s="4"/>
      <c r="G48" s="4"/>
      <c r="H48" s="7">
        <v>1199</v>
      </c>
      <c r="I48" s="6" t="s">
        <v>115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>
        <v>0</v>
      </c>
      <c r="AF48" s="3"/>
      <c r="AG48" s="3"/>
      <c r="AH48" s="3"/>
      <c r="AI48" s="3"/>
      <c r="AJ48" s="3"/>
      <c r="AK48" s="3"/>
      <c r="AL48" s="3"/>
      <c r="AN48">
        <f t="shared" si="0"/>
        <v>0</v>
      </c>
      <c r="AO48" s="6">
        <f>SUMPRODUCT(J48:AL48*'Skis - Pricing'!F49:AH49)</f>
        <v>0</v>
      </c>
    </row>
    <row r="49" spans="1:41" ht="60" customHeight="1" x14ac:dyDescent="0.3">
      <c r="B49" s="4" t="s">
        <v>116</v>
      </c>
      <c r="C49" s="4" t="s">
        <v>117</v>
      </c>
      <c r="D49" s="4" t="s">
        <v>51</v>
      </c>
      <c r="E49" s="4"/>
      <c r="F49" s="4"/>
      <c r="G49" s="4"/>
      <c r="H49" s="7">
        <v>1049</v>
      </c>
      <c r="I49" s="6" t="s">
        <v>118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>
        <v>0</v>
      </c>
      <c r="AI49">
        <v>0</v>
      </c>
      <c r="AJ49">
        <v>0</v>
      </c>
      <c r="AK49">
        <v>0</v>
      </c>
      <c r="AL49">
        <v>0</v>
      </c>
      <c r="AN49">
        <f t="shared" si="0"/>
        <v>0</v>
      </c>
      <c r="AO49" s="6">
        <f>SUMPRODUCT(J49:AL49*'Skis - Pricing'!F50:AH50)</f>
        <v>0</v>
      </c>
    </row>
    <row r="50" spans="1:41" ht="60" customHeight="1" x14ac:dyDescent="0.3">
      <c r="B50" s="4" t="s">
        <v>119</v>
      </c>
      <c r="C50" s="4" t="s">
        <v>120</v>
      </c>
      <c r="D50" s="4" t="s">
        <v>51</v>
      </c>
      <c r="E50" s="4"/>
      <c r="F50" s="4"/>
      <c r="G50" s="4"/>
      <c r="H50" s="7">
        <v>999</v>
      </c>
      <c r="I50" s="6" t="s">
        <v>121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>
        <v>0</v>
      </c>
      <c r="AI50">
        <v>0</v>
      </c>
      <c r="AJ50">
        <v>0</v>
      </c>
      <c r="AK50">
        <v>0</v>
      </c>
      <c r="AL50">
        <v>0</v>
      </c>
      <c r="AN50">
        <f t="shared" si="0"/>
        <v>0</v>
      </c>
      <c r="AO50" s="6">
        <f>SUMPRODUCT(J50:AL50*'Skis - Pricing'!F51:AH51)</f>
        <v>0</v>
      </c>
    </row>
    <row r="52" spans="1:41" x14ac:dyDescent="0.3">
      <c r="I52" t="s">
        <v>122</v>
      </c>
      <c r="J52">
        <f t="shared" ref="J52:AL52" si="1">SUM(J17:J51)</f>
        <v>0</v>
      </c>
      <c r="K52">
        <f t="shared" si="1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  <c r="P52">
        <f t="shared" si="1"/>
        <v>0</v>
      </c>
      <c r="Q52">
        <f t="shared" si="1"/>
        <v>0</v>
      </c>
      <c r="R52">
        <f t="shared" si="1"/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1"/>
        <v>0</v>
      </c>
      <c r="W52">
        <f t="shared" si="1"/>
        <v>0</v>
      </c>
      <c r="X52">
        <f t="shared" si="1"/>
        <v>0</v>
      </c>
      <c r="Y52">
        <f t="shared" si="1"/>
        <v>0</v>
      </c>
      <c r="Z52">
        <f t="shared" si="1"/>
        <v>0</v>
      </c>
      <c r="AA52">
        <f t="shared" si="1"/>
        <v>0</v>
      </c>
      <c r="AB52">
        <f t="shared" si="1"/>
        <v>0</v>
      </c>
      <c r="AC52">
        <f t="shared" si="1"/>
        <v>0</v>
      </c>
      <c r="AD52">
        <f t="shared" si="1"/>
        <v>0</v>
      </c>
      <c r="AE52">
        <f t="shared" si="1"/>
        <v>0</v>
      </c>
      <c r="AF52">
        <f t="shared" si="1"/>
        <v>0</v>
      </c>
      <c r="AG52">
        <f t="shared" si="1"/>
        <v>0</v>
      </c>
      <c r="AH52">
        <f t="shared" si="1"/>
        <v>0</v>
      </c>
      <c r="AI52">
        <f t="shared" si="1"/>
        <v>0</v>
      </c>
      <c r="AJ52">
        <f t="shared" si="1"/>
        <v>0</v>
      </c>
      <c r="AK52">
        <f t="shared" si="1"/>
        <v>0</v>
      </c>
      <c r="AL52">
        <f t="shared" si="1"/>
        <v>0</v>
      </c>
      <c r="AN52">
        <f>SUM(AN17:AN51)</f>
        <v>0</v>
      </c>
      <c r="AO52" s="6">
        <f>SUM(AO17:AO51)</f>
        <v>0</v>
      </c>
    </row>
    <row r="54" spans="1:41" ht="21" x14ac:dyDescent="0.4">
      <c r="A54" s="2" t="s">
        <v>513</v>
      </c>
      <c r="C54">
        <f>SUM(AN52)</f>
        <v>0</v>
      </c>
    </row>
    <row r="55" spans="1:41" ht="21" x14ac:dyDescent="0.4">
      <c r="A55" s="2" t="s">
        <v>514</v>
      </c>
      <c r="C55" s="6">
        <f>SUM(AO52)</f>
        <v>0</v>
      </c>
    </row>
  </sheetData>
  <protectedRanges>
    <protectedRange sqref="B6:C11" name="Rozstęp1_1"/>
  </protectedRanges>
  <mergeCells count="12">
    <mergeCell ref="J15:AL15"/>
    <mergeCell ref="B11:C11"/>
    <mergeCell ref="A1:C1"/>
    <mergeCell ref="B2:C2"/>
    <mergeCell ref="B4:C4"/>
    <mergeCell ref="A5:C5"/>
    <mergeCell ref="A3:C3"/>
    <mergeCell ref="B6:C6"/>
    <mergeCell ref="B7:C7"/>
    <mergeCell ref="B8:C8"/>
    <mergeCell ref="B9:C9"/>
    <mergeCell ref="B10:C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7"/>
  <sheetViews>
    <sheetView topLeftCell="A16" zoomScale="80" zoomScaleNormal="80" workbookViewId="0">
      <selection activeCell="E27" sqref="E18:E27"/>
    </sheetView>
  </sheetViews>
  <sheetFormatPr defaultRowHeight="14.4" x14ac:dyDescent="0.3"/>
  <cols>
    <col min="1" max="16" width="12.109375" customWidth="1"/>
  </cols>
  <sheetData>
    <row r="1" spans="1:1" ht="15" customHeight="1" x14ac:dyDescent="0.3"/>
    <row r="2" spans="1:1" ht="15" customHeight="1" x14ac:dyDescent="0.3"/>
    <row r="3" spans="1:1" ht="15" customHeight="1" x14ac:dyDescent="0.3"/>
    <row r="4" spans="1:1" ht="15" customHeight="1" x14ac:dyDescent="0.3"/>
    <row r="5" spans="1:1" ht="15" customHeight="1" x14ac:dyDescent="0.3"/>
    <row r="6" spans="1:1" ht="21" customHeight="1" x14ac:dyDescent="0.4">
      <c r="A6" s="2"/>
    </row>
    <row r="7" spans="1:1" ht="21" customHeight="1" x14ac:dyDescent="0.4">
      <c r="A7" s="2"/>
    </row>
    <row r="8" spans="1:1" ht="21" customHeight="1" x14ac:dyDescent="0.4">
      <c r="A8" s="2"/>
    </row>
    <row r="9" spans="1:1" ht="15" customHeight="1" x14ac:dyDescent="0.3"/>
    <row r="10" spans="1:1" ht="15" customHeight="1" x14ac:dyDescent="0.3">
      <c r="A10" s="5"/>
    </row>
    <row r="11" spans="1:1" ht="15" customHeight="1" x14ac:dyDescent="0.3">
      <c r="A11" s="5"/>
    </row>
    <row r="12" spans="1:1" ht="15" customHeight="1" x14ac:dyDescent="0.3">
      <c r="A12" s="5"/>
    </row>
    <row r="13" spans="1:1" ht="15" customHeight="1" x14ac:dyDescent="0.3">
      <c r="A13" s="5"/>
    </row>
    <row r="14" spans="1:1" ht="15" customHeight="1" x14ac:dyDescent="0.3"/>
    <row r="15" spans="1:1" ht="15" customHeight="1" x14ac:dyDescent="0.3"/>
    <row r="16" spans="1:1" ht="21" customHeight="1" x14ac:dyDescent="0.4">
      <c r="A16" s="2" t="s">
        <v>249</v>
      </c>
    </row>
    <row r="17" spans="1:16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250</v>
      </c>
      <c r="G17" s="1" t="s">
        <v>251</v>
      </c>
      <c r="H17" s="1" t="s">
        <v>252</v>
      </c>
      <c r="I17" s="1" t="s">
        <v>253</v>
      </c>
      <c r="J17" s="1" t="s">
        <v>254</v>
      </c>
      <c r="K17" s="1" t="s">
        <v>255</v>
      </c>
      <c r="L17" s="1" t="s">
        <v>256</v>
      </c>
      <c r="M17" s="1" t="s">
        <v>257</v>
      </c>
      <c r="N17" s="1" t="s">
        <v>258</v>
      </c>
      <c r="O17" s="1" t="s">
        <v>259</v>
      </c>
      <c r="P17" s="1" t="s">
        <v>260</v>
      </c>
    </row>
    <row r="18" spans="1:16" ht="60" customHeight="1" x14ac:dyDescent="0.3">
      <c r="B18" s="4" t="s">
        <v>261</v>
      </c>
      <c r="C18" s="4" t="s">
        <v>262</v>
      </c>
      <c r="D18" s="4" t="s">
        <v>51</v>
      </c>
      <c r="E18" s="6">
        <v>399</v>
      </c>
      <c r="F18" s="6">
        <v>399</v>
      </c>
      <c r="G18" s="6">
        <v>399</v>
      </c>
      <c r="H18" s="6">
        <v>399</v>
      </c>
      <c r="I18" s="6">
        <v>399</v>
      </c>
      <c r="J18" s="6">
        <v>399</v>
      </c>
      <c r="K18" s="3"/>
      <c r="L18" s="3"/>
      <c r="M18" s="3"/>
      <c r="N18" s="3"/>
      <c r="O18" s="3"/>
      <c r="P18" s="3"/>
    </row>
    <row r="19" spans="1:16" ht="60" customHeight="1" x14ac:dyDescent="0.3">
      <c r="B19" s="4" t="s">
        <v>261</v>
      </c>
      <c r="C19" s="4" t="s">
        <v>265</v>
      </c>
      <c r="D19" s="4" t="s">
        <v>266</v>
      </c>
      <c r="E19" s="6">
        <v>399</v>
      </c>
      <c r="F19" s="6">
        <v>399</v>
      </c>
      <c r="G19" s="6">
        <v>399</v>
      </c>
      <c r="H19" s="6">
        <v>399</v>
      </c>
      <c r="I19" s="6">
        <v>399</v>
      </c>
      <c r="J19" s="6">
        <v>399</v>
      </c>
      <c r="K19" s="3"/>
      <c r="L19" s="3"/>
      <c r="M19" s="3"/>
      <c r="N19" s="3"/>
      <c r="O19" s="3"/>
      <c r="P19" s="3"/>
    </row>
    <row r="20" spans="1:16" ht="60" customHeight="1" x14ac:dyDescent="0.3">
      <c r="B20" s="4" t="s">
        <v>267</v>
      </c>
      <c r="C20" s="4" t="s">
        <v>268</v>
      </c>
      <c r="D20" s="4" t="s">
        <v>266</v>
      </c>
      <c r="E20" s="6">
        <v>329</v>
      </c>
      <c r="F20" s="3"/>
      <c r="G20" s="3"/>
      <c r="H20" s="3"/>
      <c r="I20" s="3"/>
      <c r="J20" s="3"/>
      <c r="K20" s="3"/>
      <c r="L20" s="3"/>
      <c r="M20" s="6">
        <v>329</v>
      </c>
      <c r="N20" s="6">
        <v>329</v>
      </c>
      <c r="O20" s="6">
        <v>329</v>
      </c>
      <c r="P20" s="6">
        <v>329</v>
      </c>
    </row>
    <row r="21" spans="1:16" ht="60" customHeight="1" x14ac:dyDescent="0.3">
      <c r="B21" s="4" t="s">
        <v>267</v>
      </c>
      <c r="C21" s="4" t="s">
        <v>270</v>
      </c>
      <c r="D21" s="4" t="s">
        <v>271</v>
      </c>
      <c r="E21" s="6">
        <v>329</v>
      </c>
      <c r="F21" s="3"/>
      <c r="G21" s="3"/>
      <c r="H21" s="3"/>
      <c r="I21" s="3"/>
      <c r="J21" s="3"/>
      <c r="K21" s="3"/>
      <c r="L21" s="3"/>
      <c r="M21" s="6">
        <v>329</v>
      </c>
      <c r="N21" s="6">
        <v>329</v>
      </c>
      <c r="O21" s="6">
        <v>329</v>
      </c>
      <c r="P21" s="3"/>
    </row>
    <row r="22" spans="1:16" ht="60" customHeight="1" x14ac:dyDescent="0.3">
      <c r="B22" s="4" t="s">
        <v>267</v>
      </c>
      <c r="C22" s="4" t="s">
        <v>272</v>
      </c>
      <c r="D22" s="4" t="s">
        <v>273</v>
      </c>
      <c r="E22" s="6">
        <v>329</v>
      </c>
      <c r="F22" s="3"/>
      <c r="G22" s="3"/>
      <c r="H22" s="3"/>
      <c r="I22" s="3"/>
      <c r="J22" s="3"/>
      <c r="K22" s="3"/>
      <c r="L22" s="3"/>
      <c r="M22" s="6">
        <v>329</v>
      </c>
      <c r="N22" s="6">
        <v>329</v>
      </c>
      <c r="O22" s="6">
        <v>329</v>
      </c>
      <c r="P22" s="3"/>
    </row>
    <row r="23" spans="1:16" ht="60" customHeight="1" x14ac:dyDescent="0.3">
      <c r="B23" s="4" t="s">
        <v>267</v>
      </c>
      <c r="C23" s="4" t="s">
        <v>274</v>
      </c>
      <c r="D23" s="4" t="s">
        <v>275</v>
      </c>
      <c r="E23" s="6">
        <v>329</v>
      </c>
      <c r="F23" s="3"/>
      <c r="G23" s="3"/>
      <c r="H23" s="3"/>
      <c r="I23" s="3"/>
      <c r="J23" s="3"/>
      <c r="K23" s="3"/>
      <c r="L23" s="3"/>
      <c r="M23" s="6">
        <v>329</v>
      </c>
      <c r="N23" s="6">
        <v>329</v>
      </c>
      <c r="O23" s="6">
        <v>329</v>
      </c>
      <c r="P23" s="3"/>
    </row>
    <row r="24" spans="1:16" ht="60" customHeight="1" x14ac:dyDescent="0.3">
      <c r="B24" s="4" t="s">
        <v>276</v>
      </c>
      <c r="C24" s="4" t="s">
        <v>277</v>
      </c>
      <c r="D24" s="4" t="s">
        <v>51</v>
      </c>
      <c r="E24" s="6">
        <v>559</v>
      </c>
      <c r="F24" s="3"/>
      <c r="G24" s="3"/>
      <c r="H24" s="3"/>
      <c r="I24" s="3"/>
      <c r="J24" s="3"/>
      <c r="K24" s="3"/>
      <c r="L24" s="3"/>
      <c r="M24" s="6">
        <v>559</v>
      </c>
      <c r="N24" s="6">
        <v>559</v>
      </c>
      <c r="O24" s="6">
        <v>559</v>
      </c>
      <c r="P24" s="3"/>
    </row>
    <row r="25" spans="1:16" ht="60" customHeight="1" x14ac:dyDescent="0.3">
      <c r="B25" s="4" t="s">
        <v>276</v>
      </c>
      <c r="C25" s="4" t="s">
        <v>280</v>
      </c>
      <c r="D25" s="4" t="s">
        <v>266</v>
      </c>
      <c r="E25" s="6">
        <v>559</v>
      </c>
      <c r="F25" s="3"/>
      <c r="G25" s="3"/>
      <c r="H25" s="3"/>
      <c r="I25" s="3"/>
      <c r="J25" s="3"/>
      <c r="K25" s="3"/>
      <c r="L25" s="3"/>
      <c r="M25" s="6">
        <v>559</v>
      </c>
      <c r="N25" s="6">
        <v>559</v>
      </c>
      <c r="O25" s="6">
        <v>559</v>
      </c>
      <c r="P25" s="6">
        <v>559</v>
      </c>
    </row>
    <row r="26" spans="1:16" ht="60" customHeight="1" x14ac:dyDescent="0.3">
      <c r="B26" s="4" t="s">
        <v>281</v>
      </c>
      <c r="C26" s="4" t="s">
        <v>282</v>
      </c>
      <c r="D26" s="4" t="s">
        <v>51</v>
      </c>
      <c r="E26" s="6">
        <v>799</v>
      </c>
      <c r="F26" s="6">
        <v>799</v>
      </c>
      <c r="G26" s="6">
        <v>799</v>
      </c>
      <c r="H26" s="6">
        <v>799</v>
      </c>
      <c r="I26" s="6">
        <v>799</v>
      </c>
      <c r="J26" s="6">
        <v>799</v>
      </c>
      <c r="K26" s="6">
        <v>799</v>
      </c>
      <c r="L26" s="6">
        <v>799</v>
      </c>
      <c r="M26" s="3"/>
      <c r="N26" s="3"/>
      <c r="O26" s="3"/>
      <c r="P26" s="3"/>
    </row>
    <row r="27" spans="1:16" ht="60" customHeight="1" x14ac:dyDescent="0.3">
      <c r="B27" s="4" t="s">
        <v>281</v>
      </c>
      <c r="C27" s="4" t="s">
        <v>284</v>
      </c>
      <c r="D27" s="4" t="s">
        <v>266</v>
      </c>
      <c r="E27" s="6">
        <v>799</v>
      </c>
      <c r="F27" s="6">
        <v>799</v>
      </c>
      <c r="G27" s="6">
        <v>799</v>
      </c>
      <c r="H27" s="6">
        <v>799</v>
      </c>
      <c r="I27" s="6">
        <v>799</v>
      </c>
      <c r="J27" s="6">
        <v>799</v>
      </c>
      <c r="K27" s="6">
        <v>799</v>
      </c>
      <c r="L27" s="6">
        <v>799</v>
      </c>
      <c r="M27" s="3"/>
      <c r="N27" s="3"/>
      <c r="O27" s="3"/>
      <c r="P27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5"/>
  <sheetViews>
    <sheetView topLeftCell="A9" zoomScale="90" zoomScaleNormal="90" workbookViewId="0">
      <selection activeCell="H13" sqref="H13"/>
    </sheetView>
  </sheetViews>
  <sheetFormatPr defaultRowHeight="14.4" x14ac:dyDescent="0.3"/>
  <cols>
    <col min="1" max="5" width="12.109375" customWidth="1"/>
    <col min="6" max="7" width="33.5546875" customWidth="1"/>
    <col min="8" max="9" width="12.109375" customWidth="1"/>
    <col min="10" max="10" width="18.33203125" customWidth="1"/>
    <col min="12" max="13" width="12.109375" customWidth="1"/>
  </cols>
  <sheetData>
    <row r="1" spans="1:1" ht="15" customHeight="1" x14ac:dyDescent="0.3"/>
    <row r="2" spans="1:1" ht="15" customHeight="1" x14ac:dyDescent="0.3"/>
    <row r="3" spans="1:1" ht="15" customHeight="1" x14ac:dyDescent="0.3"/>
    <row r="4" spans="1:1" ht="15" customHeight="1" x14ac:dyDescent="0.3"/>
    <row r="5" spans="1:1" ht="15" customHeight="1" x14ac:dyDescent="0.3"/>
    <row r="6" spans="1:1" ht="21" customHeight="1" x14ac:dyDescent="0.4">
      <c r="A6" s="2"/>
    </row>
    <row r="7" spans="1:1" ht="21" customHeight="1" x14ac:dyDescent="0.4">
      <c r="A7" s="2"/>
    </row>
    <row r="8" spans="1:1" ht="21" customHeight="1" x14ac:dyDescent="0.4">
      <c r="A8" s="2"/>
    </row>
    <row r="9" spans="1:1" ht="15" customHeight="1" x14ac:dyDescent="0.3"/>
    <row r="10" spans="1:1" ht="15" customHeight="1" x14ac:dyDescent="0.3">
      <c r="A10" s="5"/>
    </row>
    <row r="11" spans="1:1" ht="15" customHeight="1" x14ac:dyDescent="0.3">
      <c r="A11" s="5"/>
    </row>
    <row r="12" spans="1:1" ht="15" customHeight="1" x14ac:dyDescent="0.3">
      <c r="A12" s="5"/>
    </row>
    <row r="13" spans="1:1" ht="15" customHeight="1" x14ac:dyDescent="0.3">
      <c r="A13" s="5"/>
    </row>
    <row r="14" spans="1:1" ht="15" customHeight="1" x14ac:dyDescent="0.3"/>
    <row r="15" spans="1:1" ht="15" customHeight="1" x14ac:dyDescent="0.3"/>
    <row r="16" spans="1:1" ht="21" customHeight="1" x14ac:dyDescent="0.4">
      <c r="A16" s="2" t="s">
        <v>285</v>
      </c>
    </row>
    <row r="17" spans="1:13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" t="s">
        <v>531</v>
      </c>
      <c r="K17" s="1"/>
      <c r="L17" s="1" t="s">
        <v>532</v>
      </c>
      <c r="M17" s="1" t="s">
        <v>527</v>
      </c>
    </row>
    <row r="18" spans="1:13" ht="60" customHeight="1" x14ac:dyDescent="0.3">
      <c r="B18" s="4" t="s">
        <v>287</v>
      </c>
      <c r="C18" s="4" t="s">
        <v>288</v>
      </c>
      <c r="D18" s="4" t="s">
        <v>51</v>
      </c>
      <c r="E18" s="4"/>
      <c r="F18" s="4" t="s">
        <v>289</v>
      </c>
      <c r="G18" s="4"/>
      <c r="H18" s="6">
        <v>799</v>
      </c>
      <c r="I18" s="6" t="s">
        <v>290</v>
      </c>
      <c r="J18">
        <v>0</v>
      </c>
      <c r="L18">
        <f>SUM(J18:K18)</f>
        <v>0</v>
      </c>
      <c r="M18" s="6">
        <f>SUMPRODUCT(J18:J18*'Goggles - Pricing'!F18:F18)</f>
        <v>0</v>
      </c>
    </row>
    <row r="19" spans="1:13" ht="60" customHeight="1" x14ac:dyDescent="0.3">
      <c r="B19" s="4" t="s">
        <v>287</v>
      </c>
      <c r="C19" s="4" t="s">
        <v>291</v>
      </c>
      <c r="D19" s="4" t="s">
        <v>266</v>
      </c>
      <c r="E19" s="4"/>
      <c r="F19" s="4" t="s">
        <v>289</v>
      </c>
      <c r="G19" s="4"/>
      <c r="H19" s="6">
        <v>799</v>
      </c>
      <c r="I19" s="6" t="s">
        <v>290</v>
      </c>
      <c r="J19">
        <v>0</v>
      </c>
      <c r="L19">
        <f>SUM(J19:K19)</f>
        <v>0</v>
      </c>
      <c r="M19" s="6">
        <f>SUMPRODUCT(J19:J19*'Goggles - Pricing'!F19:F19)</f>
        <v>0</v>
      </c>
    </row>
    <row r="20" spans="1:13" ht="60" customHeight="1" x14ac:dyDescent="0.3">
      <c r="B20" s="4" t="s">
        <v>292</v>
      </c>
      <c r="C20" s="4" t="s">
        <v>293</v>
      </c>
      <c r="D20" s="4" t="s">
        <v>51</v>
      </c>
      <c r="E20" s="4"/>
      <c r="F20" s="4" t="s">
        <v>294</v>
      </c>
      <c r="G20" s="4"/>
      <c r="H20" s="6">
        <v>349</v>
      </c>
      <c r="I20" s="6" t="s">
        <v>264</v>
      </c>
      <c r="J20">
        <v>0</v>
      </c>
      <c r="L20">
        <f>SUM(J20:K20)</f>
        <v>0</v>
      </c>
      <c r="M20" s="6">
        <f>SUMPRODUCT(J20:J20*'Goggles - Pricing'!F20:F20)</f>
        <v>0</v>
      </c>
    </row>
    <row r="22" spans="1:13" x14ac:dyDescent="0.3">
      <c r="I22" t="s">
        <v>122</v>
      </c>
      <c r="J22">
        <f>SUM(J18:J21)</f>
        <v>0</v>
      </c>
      <c r="L22">
        <f>SUM(L18:L21)</f>
        <v>0</v>
      </c>
      <c r="M22" s="6">
        <f>SUM(M18:M21)</f>
        <v>0</v>
      </c>
    </row>
    <row r="24" spans="1:13" ht="21" x14ac:dyDescent="0.4">
      <c r="A24" s="2" t="s">
        <v>123</v>
      </c>
      <c r="C24">
        <f>SUM(L22)</f>
        <v>0</v>
      </c>
    </row>
    <row r="25" spans="1:13" ht="21" x14ac:dyDescent="0.4">
      <c r="A25" s="2" t="s">
        <v>124</v>
      </c>
      <c r="C25" s="6">
        <f>SUM(M22)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7" workbookViewId="0">
      <selection activeCell="H20" sqref="H20"/>
    </sheetView>
  </sheetViews>
  <sheetFormatPr defaultRowHeight="14.4" x14ac:dyDescent="0.3"/>
  <cols>
    <col min="1" max="6" width="12.109375" customWidth="1"/>
  </cols>
  <sheetData>
    <row r="1" spans="1:2" ht="15" customHeight="1" x14ac:dyDescent="0.3"/>
    <row r="2" spans="1:2" ht="15" customHeight="1" x14ac:dyDescent="0.3"/>
    <row r="3" spans="1:2" ht="15" customHeight="1" x14ac:dyDescent="0.3"/>
    <row r="4" spans="1:2" ht="15" customHeight="1" x14ac:dyDescent="0.3"/>
    <row r="5" spans="1:2" ht="15" customHeight="1" x14ac:dyDescent="0.3"/>
    <row r="6" spans="1:2" ht="21" customHeight="1" x14ac:dyDescent="0.4">
      <c r="A6" s="2" t="s">
        <v>5</v>
      </c>
    </row>
    <row r="7" spans="1:2" ht="21" customHeight="1" x14ac:dyDescent="0.4">
      <c r="A7" s="2" t="s">
        <v>6</v>
      </c>
    </row>
    <row r="8" spans="1:2" ht="21" customHeight="1" x14ac:dyDescent="0.4">
      <c r="A8" s="2" t="s">
        <v>7</v>
      </c>
    </row>
    <row r="9" spans="1:2" ht="15" customHeight="1" x14ac:dyDescent="0.3"/>
    <row r="10" spans="1:2" ht="15" customHeight="1" x14ac:dyDescent="0.3">
      <c r="A10" s="5"/>
    </row>
    <row r="11" spans="1:2" ht="15" customHeight="1" x14ac:dyDescent="0.3">
      <c r="A11" s="5" t="s">
        <v>8</v>
      </c>
      <c r="B11" t="s">
        <v>9</v>
      </c>
    </row>
    <row r="12" spans="1:2" ht="15" customHeight="1" x14ac:dyDescent="0.3">
      <c r="A12" s="5" t="s">
        <v>10</v>
      </c>
    </row>
    <row r="13" spans="1:2" ht="15" customHeight="1" x14ac:dyDescent="0.3">
      <c r="A13" s="5" t="s">
        <v>11</v>
      </c>
      <c r="B13" t="s">
        <v>12</v>
      </c>
    </row>
    <row r="14" spans="1:2" ht="15" customHeight="1" x14ac:dyDescent="0.3"/>
    <row r="15" spans="1:2" ht="15" customHeight="1" x14ac:dyDescent="0.3"/>
    <row r="16" spans="1:2" ht="21" customHeight="1" x14ac:dyDescent="0.4">
      <c r="A16" s="2" t="s">
        <v>285</v>
      </c>
    </row>
    <row r="17" spans="1:6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286</v>
      </c>
    </row>
    <row r="18" spans="1:6" ht="60" customHeight="1" x14ac:dyDescent="0.3">
      <c r="B18" s="4" t="s">
        <v>287</v>
      </c>
      <c r="C18" s="4" t="s">
        <v>288</v>
      </c>
      <c r="D18" s="4" t="s">
        <v>51</v>
      </c>
      <c r="E18" s="4"/>
      <c r="F18" s="6">
        <v>799</v>
      </c>
    </row>
    <row r="19" spans="1:6" ht="60" customHeight="1" x14ac:dyDescent="0.3">
      <c r="B19" s="4" t="s">
        <v>287</v>
      </c>
      <c r="C19" s="4" t="s">
        <v>291</v>
      </c>
      <c r="D19" s="4" t="s">
        <v>266</v>
      </c>
      <c r="E19" s="4"/>
      <c r="F19" s="6">
        <v>799</v>
      </c>
    </row>
    <row r="20" spans="1:6" ht="60" customHeight="1" x14ac:dyDescent="0.3">
      <c r="B20" s="4" t="s">
        <v>292</v>
      </c>
      <c r="C20" s="4" t="s">
        <v>293</v>
      </c>
      <c r="D20" s="4" t="s">
        <v>51</v>
      </c>
      <c r="E20" s="4"/>
      <c r="F20" s="6">
        <v>349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68"/>
  <sheetViews>
    <sheetView topLeftCell="A14" zoomScale="80" zoomScaleNormal="80" workbookViewId="0">
      <selection activeCell="Q15" sqref="Q15"/>
    </sheetView>
  </sheetViews>
  <sheetFormatPr defaultRowHeight="14.4" x14ac:dyDescent="0.3"/>
  <cols>
    <col min="1" max="5" width="12.109375" customWidth="1"/>
    <col min="6" max="7" width="33.5546875" customWidth="1"/>
    <col min="8" max="15" width="12.109375" customWidth="1"/>
    <col min="17" max="18" width="12.109375" customWidth="1"/>
  </cols>
  <sheetData>
    <row r="1" spans="1:15" ht="15" customHeight="1" x14ac:dyDescent="0.3"/>
    <row r="2" spans="1:15" ht="15" customHeight="1" x14ac:dyDescent="0.3"/>
    <row r="3" spans="1:15" ht="15" customHeight="1" x14ac:dyDescent="0.3"/>
    <row r="4" spans="1:15" ht="15" customHeight="1" x14ac:dyDescent="0.3"/>
    <row r="5" spans="1:15" ht="15" customHeight="1" x14ac:dyDescent="0.3"/>
    <row r="6" spans="1:15" ht="21" customHeight="1" x14ac:dyDescent="0.4">
      <c r="A6" s="2"/>
    </row>
    <row r="7" spans="1:15" ht="21" customHeight="1" x14ac:dyDescent="0.4">
      <c r="A7" s="2"/>
    </row>
    <row r="8" spans="1:15" ht="21" customHeight="1" x14ac:dyDescent="0.4">
      <c r="A8" s="2"/>
    </row>
    <row r="9" spans="1:15" ht="15" customHeight="1" x14ac:dyDescent="0.3"/>
    <row r="10" spans="1:15" ht="15" customHeight="1" x14ac:dyDescent="0.3">
      <c r="A10" s="5"/>
    </row>
    <row r="11" spans="1:15" ht="15" customHeight="1" x14ac:dyDescent="0.3">
      <c r="A11" s="5"/>
    </row>
    <row r="12" spans="1:15" ht="15" customHeight="1" x14ac:dyDescent="0.3">
      <c r="A12" s="5"/>
    </row>
    <row r="13" spans="1:15" ht="15" customHeight="1" x14ac:dyDescent="0.3">
      <c r="A13" s="5"/>
    </row>
    <row r="14" spans="1:15" ht="15" customHeight="1" x14ac:dyDescent="0.3"/>
    <row r="15" spans="1:15" ht="15" customHeight="1" thickBot="1" x14ac:dyDescent="0.35"/>
    <row r="16" spans="1:15" ht="21" customHeight="1" thickBot="1" x14ac:dyDescent="0.45">
      <c r="A16" s="2" t="s">
        <v>295</v>
      </c>
      <c r="J16" s="27" t="s">
        <v>530</v>
      </c>
      <c r="K16" s="28"/>
      <c r="L16" s="28"/>
      <c r="M16" s="28"/>
      <c r="N16" s="28"/>
      <c r="O16" s="29"/>
    </row>
    <row r="17" spans="1:18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5" t="s">
        <v>296</v>
      </c>
      <c r="K17" s="15" t="s">
        <v>297</v>
      </c>
      <c r="L17" s="15" t="s">
        <v>298</v>
      </c>
      <c r="M17" s="15" t="s">
        <v>299</v>
      </c>
      <c r="N17" s="15" t="s">
        <v>300</v>
      </c>
      <c r="O17" s="15" t="s">
        <v>301</v>
      </c>
      <c r="P17" s="1"/>
      <c r="Q17" s="1" t="s">
        <v>533</v>
      </c>
      <c r="R17" s="1" t="s">
        <v>527</v>
      </c>
    </row>
    <row r="18" spans="1:18" ht="60" customHeight="1" x14ac:dyDescent="0.3">
      <c r="B18" s="4" t="s">
        <v>302</v>
      </c>
      <c r="C18" s="4" t="s">
        <v>303</v>
      </c>
      <c r="D18" s="4" t="s">
        <v>304</v>
      </c>
      <c r="E18" s="4"/>
      <c r="F18" s="4" t="s">
        <v>52</v>
      </c>
      <c r="G18" s="4"/>
      <c r="H18" s="6">
        <v>1999</v>
      </c>
      <c r="I18" s="6" t="s">
        <v>78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>
        <f t="shared" ref="Q18:Q39" si="0">SUM(J18:P18)</f>
        <v>0</v>
      </c>
      <c r="R18" s="6">
        <f>SUMPRODUCT(J18:O18*'Apparel - Pricing'!F18:K18)</f>
        <v>0</v>
      </c>
    </row>
    <row r="19" spans="1:18" ht="60" customHeight="1" x14ac:dyDescent="0.3">
      <c r="B19" s="4" t="s">
        <v>302</v>
      </c>
      <c r="C19" s="4" t="s">
        <v>305</v>
      </c>
      <c r="D19" s="4" t="s">
        <v>306</v>
      </c>
      <c r="E19" s="4"/>
      <c r="F19" s="4" t="s">
        <v>52</v>
      </c>
      <c r="G19" s="4"/>
      <c r="H19" s="6">
        <v>1999</v>
      </c>
      <c r="I19" s="6" t="s">
        <v>78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>
        <f t="shared" si="0"/>
        <v>0</v>
      </c>
      <c r="R19" s="6">
        <f>SUMPRODUCT(J19:O19*'Apparel - Pricing'!F19:K19)</f>
        <v>0</v>
      </c>
    </row>
    <row r="20" spans="1:18" ht="60" customHeight="1" x14ac:dyDescent="0.3">
      <c r="B20" s="4" t="s">
        <v>307</v>
      </c>
      <c r="C20" s="4" t="s">
        <v>308</v>
      </c>
      <c r="D20" s="4" t="s">
        <v>266</v>
      </c>
      <c r="E20" s="4"/>
      <c r="F20" s="4" t="s">
        <v>52</v>
      </c>
      <c r="G20" s="4"/>
      <c r="H20" s="6">
        <v>1299</v>
      </c>
      <c r="I20" s="6" t="s">
        <v>132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Q20">
        <f t="shared" si="0"/>
        <v>0</v>
      </c>
      <c r="R20" s="6">
        <f>SUMPRODUCT(J20:O20*'Apparel - Pricing'!F20:K20)</f>
        <v>0</v>
      </c>
    </row>
    <row r="21" spans="1:18" ht="60" customHeight="1" x14ac:dyDescent="0.3">
      <c r="B21" s="4" t="s">
        <v>309</v>
      </c>
      <c r="C21" s="4" t="s">
        <v>310</v>
      </c>
      <c r="D21" s="4" t="s">
        <v>304</v>
      </c>
      <c r="E21" s="4"/>
      <c r="F21" s="4" t="s">
        <v>311</v>
      </c>
      <c r="G21" s="4"/>
      <c r="H21" s="6">
        <v>1899</v>
      </c>
      <c r="I21" s="6" t="s">
        <v>312</v>
      </c>
      <c r="J21" s="3"/>
      <c r="K21">
        <v>0</v>
      </c>
      <c r="L21">
        <v>0</v>
      </c>
      <c r="M21">
        <v>0</v>
      </c>
      <c r="N21">
        <v>0</v>
      </c>
      <c r="O21" s="3"/>
      <c r="Q21">
        <f t="shared" si="0"/>
        <v>0</v>
      </c>
      <c r="R21" s="6">
        <f>SUMPRODUCT(J21:O21*'Apparel - Pricing'!F21:K21)</f>
        <v>0</v>
      </c>
    </row>
    <row r="22" spans="1:18" ht="60" customHeight="1" x14ac:dyDescent="0.3">
      <c r="B22" s="4" t="s">
        <v>309</v>
      </c>
      <c r="C22" s="4" t="s">
        <v>313</v>
      </c>
      <c r="D22" s="4" t="s">
        <v>314</v>
      </c>
      <c r="E22" s="4"/>
      <c r="F22" s="4" t="s">
        <v>311</v>
      </c>
      <c r="G22" s="4"/>
      <c r="H22" s="6">
        <v>1899</v>
      </c>
      <c r="I22" s="6" t="s">
        <v>312</v>
      </c>
      <c r="J22" s="3"/>
      <c r="K22">
        <v>0</v>
      </c>
      <c r="L22">
        <v>0</v>
      </c>
      <c r="M22">
        <v>0</v>
      </c>
      <c r="N22">
        <v>0</v>
      </c>
      <c r="O22" s="3"/>
      <c r="Q22">
        <f t="shared" si="0"/>
        <v>0</v>
      </c>
      <c r="R22" s="6">
        <f>SUMPRODUCT(J22:O22*'Apparel - Pricing'!F22:K22)</f>
        <v>0</v>
      </c>
    </row>
    <row r="23" spans="1:18" ht="60" customHeight="1" x14ac:dyDescent="0.3">
      <c r="B23" s="4" t="s">
        <v>309</v>
      </c>
      <c r="C23" s="4" t="s">
        <v>315</v>
      </c>
      <c r="D23" s="4" t="s">
        <v>316</v>
      </c>
      <c r="E23" s="4"/>
      <c r="F23" s="4" t="s">
        <v>311</v>
      </c>
      <c r="G23" s="4"/>
      <c r="H23" s="6">
        <v>1899</v>
      </c>
      <c r="I23" s="6" t="s">
        <v>312</v>
      </c>
      <c r="J23" s="3"/>
      <c r="K23">
        <v>0</v>
      </c>
      <c r="L23">
        <v>0</v>
      </c>
      <c r="M23">
        <v>0</v>
      </c>
      <c r="N23">
        <v>0</v>
      </c>
      <c r="O23" s="3"/>
      <c r="Q23">
        <f t="shared" si="0"/>
        <v>0</v>
      </c>
      <c r="R23" s="6">
        <f>SUMPRODUCT(J23:O23*'Apparel - Pricing'!F23:K23)</f>
        <v>0</v>
      </c>
    </row>
    <row r="24" spans="1:18" ht="60" customHeight="1" x14ac:dyDescent="0.3">
      <c r="B24" s="4" t="s">
        <v>317</v>
      </c>
      <c r="C24" s="4" t="s">
        <v>318</v>
      </c>
      <c r="D24" s="4" t="s">
        <v>266</v>
      </c>
      <c r="E24" s="4"/>
      <c r="F24" s="4" t="s">
        <v>311</v>
      </c>
      <c r="G24" s="4"/>
      <c r="H24" s="6">
        <v>699</v>
      </c>
      <c r="I24" s="6" t="s">
        <v>319</v>
      </c>
      <c r="J24" s="3"/>
      <c r="K24">
        <v>0</v>
      </c>
      <c r="L24">
        <v>0</v>
      </c>
      <c r="M24">
        <v>0</v>
      </c>
      <c r="N24">
        <v>0</v>
      </c>
      <c r="O24">
        <v>0</v>
      </c>
      <c r="Q24">
        <f t="shared" si="0"/>
        <v>0</v>
      </c>
      <c r="R24" s="6">
        <f>SUMPRODUCT(J24:O24*'Apparel - Pricing'!F24:K24)</f>
        <v>0</v>
      </c>
    </row>
    <row r="25" spans="1:18" ht="60" customHeight="1" x14ac:dyDescent="0.3">
      <c r="B25" s="4" t="s">
        <v>317</v>
      </c>
      <c r="C25" s="4" t="s">
        <v>320</v>
      </c>
      <c r="D25" s="4" t="s">
        <v>321</v>
      </c>
      <c r="E25" s="4"/>
      <c r="F25" s="4" t="s">
        <v>311</v>
      </c>
      <c r="G25" s="4"/>
      <c r="H25" s="6">
        <v>699</v>
      </c>
      <c r="I25" s="6" t="s">
        <v>319</v>
      </c>
      <c r="J25" s="3"/>
      <c r="K25">
        <v>0</v>
      </c>
      <c r="L25">
        <v>0</v>
      </c>
      <c r="M25">
        <v>0</v>
      </c>
      <c r="N25">
        <v>0</v>
      </c>
      <c r="O25">
        <v>0</v>
      </c>
      <c r="Q25">
        <f t="shared" si="0"/>
        <v>0</v>
      </c>
      <c r="R25" s="6">
        <f>SUMPRODUCT(J25:O25*'Apparel - Pricing'!F25:K25)</f>
        <v>0</v>
      </c>
    </row>
    <row r="26" spans="1:18" ht="60" customHeight="1" x14ac:dyDescent="0.3">
      <c r="B26" s="4" t="s">
        <v>317</v>
      </c>
      <c r="C26" s="4" t="s">
        <v>322</v>
      </c>
      <c r="D26" s="4" t="s">
        <v>275</v>
      </c>
      <c r="E26" s="4"/>
      <c r="F26" s="4" t="s">
        <v>311</v>
      </c>
      <c r="G26" s="4"/>
      <c r="H26" s="6">
        <v>699</v>
      </c>
      <c r="I26" s="6" t="s">
        <v>319</v>
      </c>
      <c r="J26" s="3"/>
      <c r="K26">
        <v>0</v>
      </c>
      <c r="L26">
        <v>0</v>
      </c>
      <c r="M26">
        <v>0</v>
      </c>
      <c r="N26">
        <v>0</v>
      </c>
      <c r="O26">
        <v>0</v>
      </c>
      <c r="Q26">
        <f t="shared" si="0"/>
        <v>0</v>
      </c>
      <c r="R26" s="6">
        <f>SUMPRODUCT(J26:O26*'Apparel - Pricing'!F26:K26)</f>
        <v>0</v>
      </c>
    </row>
    <row r="27" spans="1:18" ht="60" customHeight="1" x14ac:dyDescent="0.3">
      <c r="B27" s="4" t="s">
        <v>323</v>
      </c>
      <c r="C27" s="4" t="s">
        <v>324</v>
      </c>
      <c r="D27" s="4" t="s">
        <v>266</v>
      </c>
      <c r="E27" s="4"/>
      <c r="F27" s="4" t="s">
        <v>311</v>
      </c>
      <c r="G27" s="4"/>
      <c r="H27" s="6">
        <v>439</v>
      </c>
      <c r="I27" s="6" t="s">
        <v>149</v>
      </c>
      <c r="J27" s="3"/>
      <c r="K27">
        <v>0</v>
      </c>
      <c r="L27">
        <v>0</v>
      </c>
      <c r="M27">
        <v>0</v>
      </c>
      <c r="N27">
        <v>0</v>
      </c>
      <c r="O27">
        <v>0</v>
      </c>
      <c r="Q27">
        <f t="shared" si="0"/>
        <v>0</v>
      </c>
      <c r="R27" s="6">
        <f>SUMPRODUCT(J27:O27*'Apparel - Pricing'!F27:K27)</f>
        <v>0</v>
      </c>
    </row>
    <row r="28" spans="1:18" ht="60" customHeight="1" x14ac:dyDescent="0.3">
      <c r="B28" s="4" t="s">
        <v>323</v>
      </c>
      <c r="C28" s="4" t="s">
        <v>325</v>
      </c>
      <c r="D28" s="4" t="s">
        <v>326</v>
      </c>
      <c r="E28" s="4"/>
      <c r="F28" s="4" t="s">
        <v>311</v>
      </c>
      <c r="G28" s="4"/>
      <c r="H28" s="6">
        <v>439</v>
      </c>
      <c r="I28" s="6" t="s">
        <v>149</v>
      </c>
      <c r="J28" s="3"/>
      <c r="K28">
        <v>0</v>
      </c>
      <c r="L28">
        <v>0</v>
      </c>
      <c r="M28">
        <v>0</v>
      </c>
      <c r="N28">
        <v>0</v>
      </c>
      <c r="O28">
        <v>0</v>
      </c>
      <c r="Q28">
        <f t="shared" si="0"/>
        <v>0</v>
      </c>
      <c r="R28" s="6">
        <f>SUMPRODUCT(J28:O28*'Apparel - Pricing'!F28:K28)</f>
        <v>0</v>
      </c>
    </row>
    <row r="29" spans="1:18" ht="60" customHeight="1" x14ac:dyDescent="0.3">
      <c r="B29" s="4" t="s">
        <v>327</v>
      </c>
      <c r="C29" s="4" t="s">
        <v>328</v>
      </c>
      <c r="D29" s="4" t="s">
        <v>329</v>
      </c>
      <c r="E29" s="4"/>
      <c r="F29" s="4" t="s">
        <v>330</v>
      </c>
      <c r="G29" s="4"/>
      <c r="H29" s="6">
        <v>399</v>
      </c>
      <c r="I29" s="6" t="s">
        <v>331</v>
      </c>
      <c r="J29" s="3"/>
      <c r="K29">
        <v>0</v>
      </c>
      <c r="L29">
        <v>0</v>
      </c>
      <c r="M29">
        <v>0</v>
      </c>
      <c r="N29">
        <v>0</v>
      </c>
      <c r="O29">
        <v>0</v>
      </c>
      <c r="Q29">
        <f t="shared" si="0"/>
        <v>0</v>
      </c>
      <c r="R29" s="6">
        <f>SUMPRODUCT(J29:O29*'Apparel - Pricing'!F29:K29)</f>
        <v>0</v>
      </c>
    </row>
    <row r="30" spans="1:18" ht="60" customHeight="1" x14ac:dyDescent="0.3">
      <c r="B30" s="4" t="s">
        <v>327</v>
      </c>
      <c r="C30" s="4" t="s">
        <v>332</v>
      </c>
      <c r="D30" s="4" t="s">
        <v>333</v>
      </c>
      <c r="E30" s="4"/>
      <c r="F30" s="4" t="s">
        <v>330</v>
      </c>
      <c r="G30" s="4"/>
      <c r="H30" s="6">
        <v>399</v>
      </c>
      <c r="I30" s="6" t="s">
        <v>331</v>
      </c>
      <c r="J30" s="3"/>
      <c r="K30">
        <v>0</v>
      </c>
      <c r="L30">
        <v>0</v>
      </c>
      <c r="M30">
        <v>0</v>
      </c>
      <c r="N30">
        <v>0</v>
      </c>
      <c r="O30">
        <v>0</v>
      </c>
      <c r="Q30">
        <f t="shared" si="0"/>
        <v>0</v>
      </c>
      <c r="R30" s="6">
        <f>SUMPRODUCT(J30:O30*'Apparel - Pricing'!F30:K30)</f>
        <v>0</v>
      </c>
    </row>
    <row r="31" spans="1:18" ht="60" customHeight="1" x14ac:dyDescent="0.3">
      <c r="B31" s="4" t="s">
        <v>334</v>
      </c>
      <c r="C31" s="4" t="s">
        <v>335</v>
      </c>
      <c r="D31" s="4" t="s">
        <v>336</v>
      </c>
      <c r="E31" s="4"/>
      <c r="F31" s="4" t="s">
        <v>337</v>
      </c>
      <c r="G31" s="4"/>
      <c r="H31" s="6">
        <v>1299</v>
      </c>
      <c r="I31" s="6" t="s">
        <v>132</v>
      </c>
      <c r="J31" s="3"/>
      <c r="K31">
        <v>0</v>
      </c>
      <c r="L31">
        <v>0</v>
      </c>
      <c r="M31">
        <v>0</v>
      </c>
      <c r="N31">
        <v>0</v>
      </c>
      <c r="O31" s="3"/>
      <c r="Q31">
        <f t="shared" si="0"/>
        <v>0</v>
      </c>
      <c r="R31" s="6">
        <f>SUMPRODUCT(J31:O31*'Apparel - Pricing'!F31:K31)</f>
        <v>0</v>
      </c>
    </row>
    <row r="32" spans="1:18" ht="60" customHeight="1" x14ac:dyDescent="0.3">
      <c r="B32" s="4" t="s">
        <v>334</v>
      </c>
      <c r="C32" s="4" t="s">
        <v>338</v>
      </c>
      <c r="D32" s="4" t="s">
        <v>339</v>
      </c>
      <c r="E32" s="4"/>
      <c r="F32" s="4" t="s">
        <v>337</v>
      </c>
      <c r="G32" s="4"/>
      <c r="H32" s="6">
        <v>1299</v>
      </c>
      <c r="I32" s="6" t="s">
        <v>132</v>
      </c>
      <c r="J32" s="3"/>
      <c r="K32">
        <v>0</v>
      </c>
      <c r="L32">
        <v>0</v>
      </c>
      <c r="M32">
        <v>0</v>
      </c>
      <c r="N32">
        <v>0</v>
      </c>
      <c r="O32" s="3"/>
      <c r="Q32">
        <f t="shared" si="0"/>
        <v>0</v>
      </c>
      <c r="R32" s="6">
        <f>SUMPRODUCT(J32:O32*'Apparel - Pricing'!F32:K32)</f>
        <v>0</v>
      </c>
    </row>
    <row r="33" spans="2:18" ht="60" customHeight="1" x14ac:dyDescent="0.3">
      <c r="B33" s="4" t="s">
        <v>341</v>
      </c>
      <c r="C33" s="4" t="s">
        <v>342</v>
      </c>
      <c r="D33" s="4" t="s">
        <v>343</v>
      </c>
      <c r="E33" s="4"/>
      <c r="F33" s="4" t="s">
        <v>330</v>
      </c>
      <c r="G33" s="4"/>
      <c r="H33" s="6">
        <v>259</v>
      </c>
      <c r="I33" s="6" t="s">
        <v>157</v>
      </c>
      <c r="J33" s="3"/>
      <c r="K33">
        <v>0</v>
      </c>
      <c r="L33">
        <v>0</v>
      </c>
      <c r="M33">
        <v>0</v>
      </c>
      <c r="N33">
        <v>0</v>
      </c>
      <c r="O33" s="3"/>
      <c r="Q33">
        <f t="shared" si="0"/>
        <v>0</v>
      </c>
      <c r="R33" s="6">
        <f>SUMPRODUCT(J33:O33*'Apparel - Pricing'!F33:K33)</f>
        <v>0</v>
      </c>
    </row>
    <row r="34" spans="2:18" ht="60" customHeight="1" x14ac:dyDescent="0.3">
      <c r="B34" s="4" t="s">
        <v>341</v>
      </c>
      <c r="C34" s="4" t="s">
        <v>344</v>
      </c>
      <c r="D34" s="4" t="s">
        <v>181</v>
      </c>
      <c r="E34" s="4"/>
      <c r="F34" s="4" t="s">
        <v>330</v>
      </c>
      <c r="G34" s="4"/>
      <c r="H34" s="6">
        <v>259</v>
      </c>
      <c r="I34" s="6" t="s">
        <v>157</v>
      </c>
      <c r="J34" s="3"/>
      <c r="K34">
        <v>0</v>
      </c>
      <c r="L34">
        <v>0</v>
      </c>
      <c r="M34">
        <v>0</v>
      </c>
      <c r="N34">
        <v>0</v>
      </c>
      <c r="O34" s="3"/>
      <c r="Q34">
        <f t="shared" si="0"/>
        <v>0</v>
      </c>
      <c r="R34" s="6">
        <f>SUMPRODUCT(J34:O34*'Apparel - Pricing'!F34:K34)</f>
        <v>0</v>
      </c>
    </row>
    <row r="35" spans="2:18" ht="60" customHeight="1" x14ac:dyDescent="0.3">
      <c r="B35" s="4" t="s">
        <v>341</v>
      </c>
      <c r="C35" s="4" t="s">
        <v>345</v>
      </c>
      <c r="D35" s="4" t="s">
        <v>346</v>
      </c>
      <c r="E35" s="4"/>
      <c r="F35" s="4" t="s">
        <v>330</v>
      </c>
      <c r="G35" s="4"/>
      <c r="H35" s="6">
        <v>259</v>
      </c>
      <c r="I35" s="6" t="s">
        <v>157</v>
      </c>
      <c r="J35" s="3"/>
      <c r="K35">
        <v>0</v>
      </c>
      <c r="L35">
        <v>0</v>
      </c>
      <c r="M35">
        <v>0</v>
      </c>
      <c r="N35">
        <v>0</v>
      </c>
      <c r="O35" s="3"/>
      <c r="Q35">
        <f t="shared" si="0"/>
        <v>0</v>
      </c>
      <c r="R35" s="6">
        <f>SUMPRODUCT(J35:O35*'Apparel - Pricing'!F35:K35)</f>
        <v>0</v>
      </c>
    </row>
    <row r="36" spans="2:18" ht="60" customHeight="1" x14ac:dyDescent="0.3">
      <c r="B36" s="4" t="s">
        <v>347</v>
      </c>
      <c r="C36" s="4" t="s">
        <v>348</v>
      </c>
      <c r="D36" s="4" t="s">
        <v>349</v>
      </c>
      <c r="E36" s="4"/>
      <c r="F36" s="4" t="s">
        <v>311</v>
      </c>
      <c r="G36" s="4"/>
      <c r="H36" s="6">
        <v>699</v>
      </c>
      <c r="I36" s="6" t="s">
        <v>319</v>
      </c>
      <c r="J36">
        <v>0</v>
      </c>
      <c r="K36">
        <v>0</v>
      </c>
      <c r="L36">
        <v>0</v>
      </c>
      <c r="M36">
        <v>0</v>
      </c>
      <c r="N36">
        <v>0</v>
      </c>
      <c r="O36" s="3"/>
      <c r="Q36">
        <f t="shared" si="0"/>
        <v>0</v>
      </c>
      <c r="R36" s="6">
        <f>SUMPRODUCT(J36:O36*'Apparel - Pricing'!F36:K36)</f>
        <v>0</v>
      </c>
    </row>
    <row r="37" spans="2:18" ht="60" customHeight="1" x14ac:dyDescent="0.3">
      <c r="B37" s="4" t="s">
        <v>347</v>
      </c>
      <c r="C37" s="4" t="s">
        <v>350</v>
      </c>
      <c r="D37" s="4" t="s">
        <v>275</v>
      </c>
      <c r="E37" s="4"/>
      <c r="F37" s="4" t="s">
        <v>311</v>
      </c>
      <c r="G37" s="4"/>
      <c r="H37" s="6">
        <v>699</v>
      </c>
      <c r="I37" s="6" t="s">
        <v>319</v>
      </c>
      <c r="J37">
        <v>0</v>
      </c>
      <c r="K37">
        <v>0</v>
      </c>
      <c r="L37">
        <v>0</v>
      </c>
      <c r="M37">
        <v>0</v>
      </c>
      <c r="N37">
        <v>0</v>
      </c>
      <c r="O37" s="3"/>
      <c r="Q37">
        <f t="shared" si="0"/>
        <v>0</v>
      </c>
      <c r="R37" s="6">
        <f>SUMPRODUCT(J37:O37*'Apparel - Pricing'!F37:K37)</f>
        <v>0</v>
      </c>
    </row>
    <row r="38" spans="2:18" ht="60" customHeight="1" x14ac:dyDescent="0.3">
      <c r="B38" s="4" t="s">
        <v>347</v>
      </c>
      <c r="C38" s="4" t="s">
        <v>351</v>
      </c>
      <c r="D38" s="4" t="s">
        <v>266</v>
      </c>
      <c r="E38" s="4"/>
      <c r="F38" s="4" t="s">
        <v>311</v>
      </c>
      <c r="G38" s="4"/>
      <c r="H38" s="6">
        <v>699</v>
      </c>
      <c r="I38" s="6" t="s">
        <v>319</v>
      </c>
      <c r="J38">
        <v>0</v>
      </c>
      <c r="K38">
        <v>0</v>
      </c>
      <c r="L38">
        <v>0</v>
      </c>
      <c r="M38">
        <v>0</v>
      </c>
      <c r="N38">
        <v>0</v>
      </c>
      <c r="O38" s="3"/>
      <c r="Q38">
        <f t="shared" si="0"/>
        <v>0</v>
      </c>
      <c r="R38" s="6">
        <f>SUMPRODUCT(J38:O38*'Apparel - Pricing'!F38:K38)</f>
        <v>0</v>
      </c>
    </row>
    <row r="39" spans="2:18" ht="60" customHeight="1" x14ac:dyDescent="0.3">
      <c r="B39" s="4" t="s">
        <v>352</v>
      </c>
      <c r="C39" s="4" t="s">
        <v>353</v>
      </c>
      <c r="D39" s="4" t="s">
        <v>266</v>
      </c>
      <c r="E39" s="4"/>
      <c r="F39" s="4" t="s">
        <v>311</v>
      </c>
      <c r="G39" s="4"/>
      <c r="H39" s="6">
        <v>439</v>
      </c>
      <c r="I39" s="6" t="s">
        <v>149</v>
      </c>
      <c r="J39">
        <v>0</v>
      </c>
      <c r="K39">
        <v>0</v>
      </c>
      <c r="L39">
        <v>0</v>
      </c>
      <c r="M39">
        <v>0</v>
      </c>
      <c r="N39" s="3"/>
      <c r="O39" s="3"/>
      <c r="Q39">
        <f t="shared" si="0"/>
        <v>0</v>
      </c>
      <c r="R39" s="6">
        <f>SUMPRODUCT(J39:O39*'Apparel - Pricing'!F39:K39)</f>
        <v>0</v>
      </c>
    </row>
    <row r="40" spans="2:18" ht="60" customHeight="1" x14ac:dyDescent="0.3">
      <c r="B40" s="4" t="s">
        <v>354</v>
      </c>
      <c r="C40" s="4" t="s">
        <v>355</v>
      </c>
      <c r="D40" s="4" t="s">
        <v>356</v>
      </c>
      <c r="E40" s="4"/>
      <c r="F40" s="4" t="s">
        <v>330</v>
      </c>
      <c r="G40" s="4"/>
      <c r="H40" s="6">
        <v>229</v>
      </c>
      <c r="I40" s="6" t="s">
        <v>234</v>
      </c>
      <c r="J40">
        <v>0</v>
      </c>
      <c r="K40">
        <v>0</v>
      </c>
      <c r="L40">
        <v>0</v>
      </c>
      <c r="M40">
        <v>0</v>
      </c>
      <c r="N40" s="3"/>
      <c r="O40" s="3"/>
      <c r="Q40">
        <f t="shared" ref="Q40:Q58" si="1">SUM(J40:P40)</f>
        <v>0</v>
      </c>
      <c r="R40" s="6">
        <f>SUMPRODUCT(J40:O40*'Apparel - Pricing'!F40:K40)</f>
        <v>0</v>
      </c>
    </row>
    <row r="41" spans="2:18" ht="60" customHeight="1" x14ac:dyDescent="0.3">
      <c r="B41" s="4" t="s">
        <v>357</v>
      </c>
      <c r="C41" s="4" t="s">
        <v>358</v>
      </c>
      <c r="D41" s="4" t="s">
        <v>333</v>
      </c>
      <c r="E41" s="4"/>
      <c r="F41" s="4" t="s">
        <v>359</v>
      </c>
      <c r="G41" s="4"/>
      <c r="H41" s="6">
        <v>69</v>
      </c>
      <c r="I41" s="6" t="s">
        <v>360</v>
      </c>
      <c r="J41" s="3"/>
      <c r="K41">
        <v>0</v>
      </c>
      <c r="L41">
        <v>0</v>
      </c>
      <c r="M41">
        <v>0</v>
      </c>
      <c r="N41">
        <v>0</v>
      </c>
      <c r="O41">
        <v>0</v>
      </c>
      <c r="Q41">
        <f t="shared" si="1"/>
        <v>0</v>
      </c>
      <c r="R41" s="6">
        <f>SUMPRODUCT(J41:O41*'Apparel - Pricing'!F41:K41)</f>
        <v>0</v>
      </c>
    </row>
    <row r="42" spans="2:18" ht="60" customHeight="1" x14ac:dyDescent="0.3">
      <c r="B42" s="4" t="s">
        <v>357</v>
      </c>
      <c r="C42" s="4" t="s">
        <v>361</v>
      </c>
      <c r="D42" s="4" t="s">
        <v>362</v>
      </c>
      <c r="E42" s="4"/>
      <c r="F42" s="4" t="s">
        <v>359</v>
      </c>
      <c r="G42" s="4"/>
      <c r="H42" s="6">
        <v>69</v>
      </c>
      <c r="I42" s="6" t="s">
        <v>360</v>
      </c>
      <c r="J42" s="3"/>
      <c r="K42">
        <v>0</v>
      </c>
      <c r="L42">
        <v>0</v>
      </c>
      <c r="M42">
        <v>0</v>
      </c>
      <c r="N42">
        <v>0</v>
      </c>
      <c r="O42">
        <v>0</v>
      </c>
      <c r="Q42">
        <f t="shared" si="1"/>
        <v>0</v>
      </c>
      <c r="R42" s="6">
        <f>SUMPRODUCT(J42:O42*'Apparel - Pricing'!F42:K42)</f>
        <v>0</v>
      </c>
    </row>
    <row r="43" spans="2:18" ht="60" customHeight="1" x14ac:dyDescent="0.3">
      <c r="B43" s="4" t="s">
        <v>357</v>
      </c>
      <c r="C43" s="4" t="s">
        <v>363</v>
      </c>
      <c r="D43" s="4" t="s">
        <v>326</v>
      </c>
      <c r="E43" s="4"/>
      <c r="F43" s="4" t="s">
        <v>359</v>
      </c>
      <c r="G43" s="4"/>
      <c r="H43" s="6">
        <v>69</v>
      </c>
      <c r="I43" s="6" t="s">
        <v>360</v>
      </c>
      <c r="J43" s="3"/>
      <c r="K43">
        <v>0</v>
      </c>
      <c r="L43">
        <v>0</v>
      </c>
      <c r="M43">
        <v>0</v>
      </c>
      <c r="N43">
        <v>0</v>
      </c>
      <c r="O43">
        <v>0</v>
      </c>
      <c r="Q43">
        <f t="shared" si="1"/>
        <v>0</v>
      </c>
      <c r="R43" s="6">
        <f>SUMPRODUCT(J43:O43*'Apparel - Pricing'!F43:K43)</f>
        <v>0</v>
      </c>
    </row>
    <row r="44" spans="2:18" ht="60" customHeight="1" x14ac:dyDescent="0.3">
      <c r="B44" s="4" t="s">
        <v>357</v>
      </c>
      <c r="C44" s="4" t="s">
        <v>364</v>
      </c>
      <c r="D44" s="4" t="s">
        <v>266</v>
      </c>
      <c r="E44" s="4"/>
      <c r="F44" s="4" t="s">
        <v>359</v>
      </c>
      <c r="G44" s="4"/>
      <c r="H44" s="6">
        <v>69</v>
      </c>
      <c r="I44" s="6" t="s">
        <v>360</v>
      </c>
      <c r="J44" s="3"/>
      <c r="K44">
        <v>0</v>
      </c>
      <c r="L44">
        <v>0</v>
      </c>
      <c r="M44">
        <v>0</v>
      </c>
      <c r="N44">
        <v>0</v>
      </c>
      <c r="O44">
        <v>0</v>
      </c>
      <c r="Q44">
        <f t="shared" si="1"/>
        <v>0</v>
      </c>
      <c r="R44" s="6">
        <f>SUMPRODUCT(J44:O44*'Apparel - Pricing'!F44:K44)</f>
        <v>0</v>
      </c>
    </row>
    <row r="45" spans="2:18" ht="60" customHeight="1" x14ac:dyDescent="0.3">
      <c r="B45" s="4" t="s">
        <v>365</v>
      </c>
      <c r="C45" s="4" t="s">
        <v>366</v>
      </c>
      <c r="D45" s="4" t="s">
        <v>329</v>
      </c>
      <c r="E45" s="4"/>
      <c r="F45" s="4" t="s">
        <v>359</v>
      </c>
      <c r="G45" s="4"/>
      <c r="H45" s="6">
        <v>99</v>
      </c>
      <c r="I45" s="6" t="s">
        <v>242</v>
      </c>
      <c r="J45" s="3"/>
      <c r="K45">
        <v>0</v>
      </c>
      <c r="L45">
        <v>0</v>
      </c>
      <c r="M45">
        <v>0</v>
      </c>
      <c r="N45">
        <v>0</v>
      </c>
      <c r="O45">
        <v>0</v>
      </c>
      <c r="Q45">
        <f t="shared" si="1"/>
        <v>0</v>
      </c>
      <c r="R45" s="6">
        <f>SUMPRODUCT(J45:O45*'Apparel - Pricing'!F45:K45)</f>
        <v>0</v>
      </c>
    </row>
    <row r="46" spans="2:18" ht="60" customHeight="1" x14ac:dyDescent="0.3">
      <c r="B46" s="4" t="s">
        <v>365</v>
      </c>
      <c r="C46" s="4" t="s">
        <v>367</v>
      </c>
      <c r="D46" s="4" t="s">
        <v>326</v>
      </c>
      <c r="E46" s="4"/>
      <c r="F46" s="4" t="s">
        <v>359</v>
      </c>
      <c r="G46" s="4"/>
      <c r="H46" s="6">
        <v>99</v>
      </c>
      <c r="I46" s="6" t="s">
        <v>242</v>
      </c>
      <c r="J46" s="3"/>
      <c r="K46">
        <v>0</v>
      </c>
      <c r="L46">
        <v>0</v>
      </c>
      <c r="M46">
        <v>0</v>
      </c>
      <c r="N46">
        <v>0</v>
      </c>
      <c r="O46">
        <v>0</v>
      </c>
      <c r="Q46">
        <f t="shared" si="1"/>
        <v>0</v>
      </c>
      <c r="R46" s="6">
        <f>SUMPRODUCT(J46:O46*'Apparel - Pricing'!F46:K46)</f>
        <v>0</v>
      </c>
    </row>
    <row r="47" spans="2:18" ht="60" customHeight="1" x14ac:dyDescent="0.3">
      <c r="B47" s="4" t="s">
        <v>368</v>
      </c>
      <c r="C47" s="4" t="s">
        <v>369</v>
      </c>
      <c r="D47" s="4" t="s">
        <v>362</v>
      </c>
      <c r="E47" s="4"/>
      <c r="F47" s="4" t="s">
        <v>359</v>
      </c>
      <c r="G47" s="4"/>
      <c r="H47" s="6">
        <v>69</v>
      </c>
      <c r="I47" s="6" t="s">
        <v>360</v>
      </c>
      <c r="J47">
        <v>0</v>
      </c>
      <c r="K47">
        <v>0</v>
      </c>
      <c r="L47">
        <v>0</v>
      </c>
      <c r="M47">
        <v>0</v>
      </c>
      <c r="N47">
        <v>0</v>
      </c>
      <c r="O47" s="3"/>
      <c r="Q47">
        <f t="shared" si="1"/>
        <v>0</v>
      </c>
      <c r="R47" s="6">
        <f>SUMPRODUCT(J47:O47*'Apparel - Pricing'!F47:K47)</f>
        <v>0</v>
      </c>
    </row>
    <row r="48" spans="2:18" ht="60" customHeight="1" x14ac:dyDescent="0.3">
      <c r="B48" s="4" t="s">
        <v>368</v>
      </c>
      <c r="C48" s="4" t="s">
        <v>370</v>
      </c>
      <c r="D48" s="4" t="s">
        <v>329</v>
      </c>
      <c r="E48" s="4"/>
      <c r="F48" s="4" t="s">
        <v>359</v>
      </c>
      <c r="G48" s="4"/>
      <c r="H48" s="6">
        <v>69</v>
      </c>
      <c r="I48" s="6" t="s">
        <v>360</v>
      </c>
      <c r="J48">
        <v>0</v>
      </c>
      <c r="K48">
        <v>0</v>
      </c>
      <c r="L48">
        <v>0</v>
      </c>
      <c r="M48">
        <v>0</v>
      </c>
      <c r="N48">
        <v>0</v>
      </c>
      <c r="O48" s="3"/>
      <c r="Q48">
        <f t="shared" si="1"/>
        <v>0</v>
      </c>
      <c r="R48" s="6">
        <f>SUMPRODUCT(J48:O48*'Apparel - Pricing'!F48:K48)</f>
        <v>0</v>
      </c>
    </row>
    <row r="49" spans="2:18" ht="60" customHeight="1" x14ac:dyDescent="0.3">
      <c r="B49" s="4" t="s">
        <v>368</v>
      </c>
      <c r="C49" s="4" t="s">
        <v>371</v>
      </c>
      <c r="D49" s="4" t="s">
        <v>326</v>
      </c>
      <c r="E49" s="4"/>
      <c r="F49" s="4" t="s">
        <v>359</v>
      </c>
      <c r="G49" s="4"/>
      <c r="H49" s="6">
        <v>69</v>
      </c>
      <c r="I49" s="6" t="s">
        <v>360</v>
      </c>
      <c r="J49">
        <v>0</v>
      </c>
      <c r="K49">
        <v>0</v>
      </c>
      <c r="L49">
        <v>0</v>
      </c>
      <c r="M49">
        <v>0</v>
      </c>
      <c r="N49">
        <v>0</v>
      </c>
      <c r="O49" s="3"/>
      <c r="Q49">
        <f t="shared" si="1"/>
        <v>0</v>
      </c>
      <c r="R49" s="6">
        <f>SUMPRODUCT(J49:O49*'Apparel - Pricing'!F49:K49)</f>
        <v>0</v>
      </c>
    </row>
    <row r="50" spans="2:18" ht="60" customHeight="1" x14ac:dyDescent="0.3">
      <c r="B50" s="4" t="s">
        <v>375</v>
      </c>
      <c r="C50" s="4" t="s">
        <v>376</v>
      </c>
      <c r="D50" s="4" t="s">
        <v>266</v>
      </c>
      <c r="E50" s="4"/>
      <c r="F50" s="4" t="s">
        <v>377</v>
      </c>
      <c r="G50" s="4"/>
      <c r="H50" s="6">
        <v>149</v>
      </c>
      <c r="I50" s="6" t="s">
        <v>374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Q50">
        <f t="shared" si="1"/>
        <v>0</v>
      </c>
      <c r="R50" s="6">
        <f>SUMPRODUCT(J50:O50*'Apparel - Pricing'!F50:K50)</f>
        <v>0</v>
      </c>
    </row>
    <row r="51" spans="2:18" ht="60" customHeight="1" x14ac:dyDescent="0.3">
      <c r="B51" s="4" t="s">
        <v>375</v>
      </c>
      <c r="C51" s="4" t="s">
        <v>378</v>
      </c>
      <c r="D51" s="4" t="s">
        <v>321</v>
      </c>
      <c r="E51" s="4"/>
      <c r="F51" s="4" t="s">
        <v>377</v>
      </c>
      <c r="G51" s="4"/>
      <c r="H51" s="6">
        <v>149</v>
      </c>
      <c r="I51" s="6" t="s">
        <v>374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Q51">
        <f t="shared" si="1"/>
        <v>0</v>
      </c>
      <c r="R51" s="6">
        <f>SUMPRODUCT(J51:O51*'Apparel - Pricing'!F51:K51)</f>
        <v>0</v>
      </c>
    </row>
    <row r="52" spans="2:18" ht="60" customHeight="1" x14ac:dyDescent="0.3">
      <c r="B52" s="4" t="s">
        <v>379</v>
      </c>
      <c r="C52" s="4" t="s">
        <v>380</v>
      </c>
      <c r="D52" s="4" t="s">
        <v>266</v>
      </c>
      <c r="E52" s="4"/>
      <c r="F52" s="4" t="s">
        <v>377</v>
      </c>
      <c r="G52" s="4"/>
      <c r="H52" s="6">
        <v>149</v>
      </c>
      <c r="I52" s="6" t="s">
        <v>374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Q52">
        <f t="shared" si="1"/>
        <v>0</v>
      </c>
      <c r="R52" s="6">
        <f>SUMPRODUCT(J52:O52*'Apparel - Pricing'!F52:K52)</f>
        <v>0</v>
      </c>
    </row>
    <row r="53" spans="2:18" ht="60" customHeight="1" x14ac:dyDescent="0.3">
      <c r="B53" s="4" t="s">
        <v>381</v>
      </c>
      <c r="C53" s="4" t="s">
        <v>382</v>
      </c>
      <c r="D53" s="4" t="s">
        <v>266</v>
      </c>
      <c r="E53" s="4"/>
      <c r="F53" s="4" t="s">
        <v>377</v>
      </c>
      <c r="G53" s="4"/>
      <c r="H53" s="6">
        <v>69</v>
      </c>
      <c r="I53" s="6" t="s">
        <v>360</v>
      </c>
      <c r="J53" s="3"/>
      <c r="K53">
        <v>0</v>
      </c>
      <c r="L53">
        <v>0</v>
      </c>
      <c r="M53">
        <v>0</v>
      </c>
      <c r="N53">
        <v>0</v>
      </c>
      <c r="O53">
        <v>0</v>
      </c>
      <c r="Q53">
        <f t="shared" si="1"/>
        <v>0</v>
      </c>
      <c r="R53" s="6">
        <f>SUMPRODUCT(J53:O53*'Apparel - Pricing'!F53:K53)</f>
        <v>0</v>
      </c>
    </row>
    <row r="54" spans="2:18" ht="60" customHeight="1" x14ac:dyDescent="0.3">
      <c r="B54" s="4" t="s">
        <v>381</v>
      </c>
      <c r="C54" s="4" t="s">
        <v>383</v>
      </c>
      <c r="D54" s="4" t="s">
        <v>321</v>
      </c>
      <c r="E54" s="4"/>
      <c r="F54" s="4" t="s">
        <v>377</v>
      </c>
      <c r="G54" s="4"/>
      <c r="H54" s="6">
        <v>69</v>
      </c>
      <c r="I54" s="6" t="s">
        <v>360</v>
      </c>
      <c r="J54" s="3"/>
      <c r="K54">
        <v>0</v>
      </c>
      <c r="L54">
        <v>0</v>
      </c>
      <c r="M54">
        <v>0</v>
      </c>
      <c r="N54">
        <v>0</v>
      </c>
      <c r="O54">
        <v>0</v>
      </c>
      <c r="Q54">
        <f t="shared" si="1"/>
        <v>0</v>
      </c>
      <c r="R54" s="6">
        <f>SUMPRODUCT(J54:O54*'Apparel - Pricing'!F54:K54)</f>
        <v>0</v>
      </c>
    </row>
    <row r="55" spans="2:18" ht="60" customHeight="1" x14ac:dyDescent="0.3">
      <c r="B55" s="4" t="s">
        <v>384</v>
      </c>
      <c r="C55" s="4" t="s">
        <v>385</v>
      </c>
      <c r="D55" s="4" t="s">
        <v>321</v>
      </c>
      <c r="E55" s="4"/>
      <c r="F55" s="4" t="s">
        <v>377</v>
      </c>
      <c r="G55" s="4"/>
      <c r="H55" s="6">
        <v>59</v>
      </c>
      <c r="I55" s="6" t="s">
        <v>386</v>
      </c>
      <c r="J55" s="3"/>
      <c r="K55">
        <v>0</v>
      </c>
      <c r="L55">
        <v>0</v>
      </c>
      <c r="M55">
        <v>0</v>
      </c>
      <c r="N55">
        <v>0</v>
      </c>
      <c r="O55" s="3"/>
      <c r="Q55">
        <f t="shared" si="1"/>
        <v>0</v>
      </c>
      <c r="R55" s="6">
        <f>SUMPRODUCT(J55:O55*'Apparel - Pricing'!F55:K55)</f>
        <v>0</v>
      </c>
    </row>
    <row r="56" spans="2:18" ht="60" customHeight="1" x14ac:dyDescent="0.3">
      <c r="B56" s="4" t="s">
        <v>387</v>
      </c>
      <c r="C56" s="4" t="s">
        <v>388</v>
      </c>
      <c r="D56" s="4" t="s">
        <v>321</v>
      </c>
      <c r="E56" s="4"/>
      <c r="F56" s="4" t="s">
        <v>377</v>
      </c>
      <c r="G56" s="4"/>
      <c r="H56" s="6">
        <v>439</v>
      </c>
      <c r="I56" s="6" t="s">
        <v>149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Q56">
        <f t="shared" si="1"/>
        <v>0</v>
      </c>
      <c r="R56" s="6">
        <f>SUMPRODUCT(J56:O56*'Apparel - Pricing'!F56:K56)</f>
        <v>0</v>
      </c>
    </row>
    <row r="57" spans="2:18" ht="60" customHeight="1" x14ac:dyDescent="0.3">
      <c r="B57" s="4" t="s">
        <v>389</v>
      </c>
      <c r="C57" s="4" t="s">
        <v>390</v>
      </c>
      <c r="D57" s="4" t="s">
        <v>329</v>
      </c>
      <c r="E57" s="4"/>
      <c r="F57" s="4" t="s">
        <v>330</v>
      </c>
      <c r="G57" s="4"/>
      <c r="H57" s="6">
        <v>229</v>
      </c>
      <c r="I57" s="6" t="s">
        <v>234</v>
      </c>
      <c r="J57" s="3"/>
      <c r="K57">
        <v>0</v>
      </c>
      <c r="L57">
        <v>0</v>
      </c>
      <c r="M57">
        <v>0</v>
      </c>
      <c r="N57">
        <v>0</v>
      </c>
      <c r="O57">
        <v>0</v>
      </c>
      <c r="Q57">
        <f t="shared" si="1"/>
        <v>0</v>
      </c>
      <c r="R57" s="6">
        <f>SUMPRODUCT(J57:O57*'Apparel - Pricing'!F57:K57)</f>
        <v>0</v>
      </c>
    </row>
    <row r="58" spans="2:18" ht="60" customHeight="1" x14ac:dyDescent="0.3">
      <c r="B58" s="4" t="s">
        <v>391</v>
      </c>
      <c r="C58" s="4" t="s">
        <v>392</v>
      </c>
      <c r="D58" s="4" t="s">
        <v>329</v>
      </c>
      <c r="E58" s="4"/>
      <c r="F58" s="4" t="s">
        <v>330</v>
      </c>
      <c r="G58" s="4"/>
      <c r="H58" s="6">
        <v>229</v>
      </c>
      <c r="I58" s="6" t="s">
        <v>234</v>
      </c>
      <c r="J58">
        <v>0</v>
      </c>
      <c r="K58">
        <v>0</v>
      </c>
      <c r="L58">
        <v>0</v>
      </c>
      <c r="M58">
        <v>0</v>
      </c>
      <c r="N58" s="3"/>
      <c r="O58" s="3"/>
      <c r="Q58">
        <f t="shared" si="1"/>
        <v>0</v>
      </c>
      <c r="R58" s="6">
        <f>SUMPRODUCT(J58:O58*'Apparel - Pricing'!F58:K58)</f>
        <v>0</v>
      </c>
    </row>
    <row r="59" spans="2:18" ht="60" customHeight="1" x14ac:dyDescent="0.3">
      <c r="B59" s="4" t="s">
        <v>393</v>
      </c>
      <c r="C59" s="4" t="s">
        <v>394</v>
      </c>
      <c r="D59" s="4" t="s">
        <v>326</v>
      </c>
      <c r="E59" s="4"/>
      <c r="F59" s="4" t="s">
        <v>330</v>
      </c>
      <c r="G59" s="4"/>
      <c r="H59" s="6">
        <v>149</v>
      </c>
      <c r="I59" s="6" t="s">
        <v>374</v>
      </c>
      <c r="J59" s="3"/>
      <c r="K59">
        <v>0</v>
      </c>
      <c r="L59">
        <v>0</v>
      </c>
      <c r="M59">
        <v>0</v>
      </c>
      <c r="N59">
        <v>0</v>
      </c>
      <c r="O59">
        <v>0</v>
      </c>
      <c r="Q59">
        <f t="shared" ref="Q59:Q63" si="2">SUM(J59:P59)</f>
        <v>0</v>
      </c>
      <c r="R59" s="6">
        <f>SUMPRODUCT(J59:O59*'Apparel - Pricing'!F59:K59)</f>
        <v>0</v>
      </c>
    </row>
    <row r="60" spans="2:18" ht="60" customHeight="1" x14ac:dyDescent="0.3">
      <c r="B60" s="4" t="s">
        <v>393</v>
      </c>
      <c r="C60" s="4" t="s">
        <v>395</v>
      </c>
      <c r="D60" s="4" t="s">
        <v>329</v>
      </c>
      <c r="E60" s="4"/>
      <c r="F60" s="4" t="s">
        <v>330</v>
      </c>
      <c r="G60" s="4"/>
      <c r="H60" s="6">
        <v>149</v>
      </c>
      <c r="I60" s="6" t="s">
        <v>374</v>
      </c>
      <c r="J60" s="3"/>
      <c r="K60">
        <v>0</v>
      </c>
      <c r="L60">
        <v>0</v>
      </c>
      <c r="M60">
        <v>0</v>
      </c>
      <c r="N60">
        <v>0</v>
      </c>
      <c r="O60">
        <v>0</v>
      </c>
      <c r="Q60">
        <f t="shared" si="2"/>
        <v>0</v>
      </c>
      <c r="R60" s="6">
        <f>SUMPRODUCT(J60:O60*'Apparel - Pricing'!F60:K60)</f>
        <v>0</v>
      </c>
    </row>
    <row r="61" spans="2:18" ht="60" customHeight="1" x14ac:dyDescent="0.3">
      <c r="B61" s="4" t="s">
        <v>396</v>
      </c>
      <c r="C61" s="4" t="s">
        <v>397</v>
      </c>
      <c r="D61" s="4" t="s">
        <v>326</v>
      </c>
      <c r="E61" s="4"/>
      <c r="F61" s="4" t="s">
        <v>330</v>
      </c>
      <c r="G61" s="4"/>
      <c r="H61" s="6">
        <v>229</v>
      </c>
      <c r="I61" s="6" t="s">
        <v>234</v>
      </c>
      <c r="J61" s="3"/>
      <c r="K61">
        <v>0</v>
      </c>
      <c r="L61">
        <v>0</v>
      </c>
      <c r="M61">
        <v>0</v>
      </c>
      <c r="N61">
        <v>0</v>
      </c>
      <c r="O61">
        <v>0</v>
      </c>
      <c r="Q61">
        <f t="shared" si="2"/>
        <v>0</v>
      </c>
      <c r="R61" s="6">
        <f>SUMPRODUCT(J61:O61*'Apparel - Pricing'!F61:K61)</f>
        <v>0</v>
      </c>
    </row>
    <row r="62" spans="2:18" ht="60" customHeight="1" x14ac:dyDescent="0.3">
      <c r="B62" s="4" t="s">
        <v>396</v>
      </c>
      <c r="C62" s="4" t="s">
        <v>398</v>
      </c>
      <c r="D62" s="4" t="s">
        <v>399</v>
      </c>
      <c r="E62" s="4"/>
      <c r="F62" s="4" t="s">
        <v>330</v>
      </c>
      <c r="G62" s="4"/>
      <c r="H62" s="6">
        <v>229</v>
      </c>
      <c r="I62" s="6" t="s">
        <v>234</v>
      </c>
      <c r="J62" s="3"/>
      <c r="K62">
        <v>0</v>
      </c>
      <c r="L62">
        <v>0</v>
      </c>
      <c r="M62">
        <v>0</v>
      </c>
      <c r="N62">
        <v>0</v>
      </c>
      <c r="O62">
        <v>0</v>
      </c>
      <c r="Q62">
        <f t="shared" si="2"/>
        <v>0</v>
      </c>
      <c r="R62" s="6">
        <f>SUMPRODUCT(J62:O62*'Apparel - Pricing'!F62:K62)</f>
        <v>0</v>
      </c>
    </row>
    <row r="63" spans="2:18" ht="60" customHeight="1" x14ac:dyDescent="0.3">
      <c r="B63" s="4" t="s">
        <v>400</v>
      </c>
      <c r="C63" s="4" t="s">
        <v>401</v>
      </c>
      <c r="D63" s="4" t="s">
        <v>402</v>
      </c>
      <c r="E63" s="4"/>
      <c r="F63" s="4" t="s">
        <v>377</v>
      </c>
      <c r="G63" s="4"/>
      <c r="H63" s="6">
        <v>869</v>
      </c>
      <c r="I63" s="6" t="s">
        <v>121</v>
      </c>
      <c r="J63" s="3"/>
      <c r="K63" s="3"/>
      <c r="L63">
        <v>0</v>
      </c>
      <c r="M63" s="3"/>
      <c r="N63">
        <v>0</v>
      </c>
      <c r="O63" s="3"/>
      <c r="Q63">
        <f t="shared" si="2"/>
        <v>0</v>
      </c>
      <c r="R63" s="6">
        <f>SUMPRODUCT(J63:O63*'Apparel - Pricing'!F63:K63)</f>
        <v>0</v>
      </c>
    </row>
    <row r="65" spans="1:18" x14ac:dyDescent="0.3">
      <c r="I65" t="s">
        <v>122</v>
      </c>
      <c r="J65">
        <f t="shared" ref="J65:O65" si="3">SUM(J18:J64)</f>
        <v>0</v>
      </c>
      <c r="K65">
        <f t="shared" si="3"/>
        <v>0</v>
      </c>
      <c r="L65">
        <f t="shared" si="3"/>
        <v>0</v>
      </c>
      <c r="M65">
        <f t="shared" si="3"/>
        <v>0</v>
      </c>
      <c r="N65">
        <f t="shared" si="3"/>
        <v>0</v>
      </c>
      <c r="O65">
        <f t="shared" si="3"/>
        <v>0</v>
      </c>
      <c r="Q65">
        <f>SUM(Q18:Q64)</f>
        <v>0</v>
      </c>
      <c r="R65" s="6">
        <f>SUM(R18:R64)</f>
        <v>0</v>
      </c>
    </row>
    <row r="67" spans="1:18" ht="21" x14ac:dyDescent="0.4">
      <c r="A67" s="2" t="s">
        <v>123</v>
      </c>
      <c r="C67">
        <f>SUM(Q65)</f>
        <v>0</v>
      </c>
    </row>
    <row r="68" spans="1:18" ht="21" x14ac:dyDescent="0.4">
      <c r="A68" s="2" t="s">
        <v>124</v>
      </c>
      <c r="C68" s="6">
        <f>SUM(R65)</f>
        <v>0</v>
      </c>
    </row>
  </sheetData>
  <mergeCells count="1">
    <mergeCell ref="J16:O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3"/>
  <sheetViews>
    <sheetView workbookViewId="0">
      <selection activeCell="J67" sqref="J67"/>
    </sheetView>
  </sheetViews>
  <sheetFormatPr defaultRowHeight="14.4" x14ac:dyDescent="0.3"/>
  <cols>
    <col min="1" max="11" width="12.109375" customWidth="1"/>
  </cols>
  <sheetData>
    <row r="1" spans="1:2" ht="15" customHeight="1" x14ac:dyDescent="0.3"/>
    <row r="2" spans="1:2" ht="15" customHeight="1" x14ac:dyDescent="0.3"/>
    <row r="3" spans="1:2" ht="15" customHeight="1" x14ac:dyDescent="0.3"/>
    <row r="4" spans="1:2" ht="15" customHeight="1" x14ac:dyDescent="0.3"/>
    <row r="5" spans="1:2" ht="15" customHeight="1" x14ac:dyDescent="0.3"/>
    <row r="6" spans="1:2" ht="21" customHeight="1" x14ac:dyDescent="0.4">
      <c r="A6" s="2" t="s">
        <v>5</v>
      </c>
    </row>
    <row r="7" spans="1:2" ht="21" customHeight="1" x14ac:dyDescent="0.4">
      <c r="A7" s="2" t="s">
        <v>6</v>
      </c>
    </row>
    <row r="8" spans="1:2" ht="21" customHeight="1" x14ac:dyDescent="0.4">
      <c r="A8" s="2" t="s">
        <v>7</v>
      </c>
    </row>
    <row r="9" spans="1:2" ht="15" customHeight="1" x14ac:dyDescent="0.3"/>
    <row r="10" spans="1:2" ht="15" customHeight="1" x14ac:dyDescent="0.3">
      <c r="A10" s="5"/>
    </row>
    <row r="11" spans="1:2" ht="15" customHeight="1" x14ac:dyDescent="0.3">
      <c r="A11" s="5" t="s">
        <v>8</v>
      </c>
      <c r="B11" t="s">
        <v>9</v>
      </c>
    </row>
    <row r="12" spans="1:2" ht="15" customHeight="1" x14ac:dyDescent="0.3">
      <c r="A12" s="5" t="s">
        <v>10</v>
      </c>
    </row>
    <row r="13" spans="1:2" ht="15" customHeight="1" x14ac:dyDescent="0.3">
      <c r="A13" s="5" t="s">
        <v>11</v>
      </c>
      <c r="B13" t="s">
        <v>12</v>
      </c>
    </row>
    <row r="14" spans="1:2" ht="15" customHeight="1" x14ac:dyDescent="0.3"/>
    <row r="15" spans="1:2" ht="15" customHeight="1" x14ac:dyDescent="0.3"/>
    <row r="16" spans="1:2" ht="21" customHeight="1" x14ac:dyDescent="0.4">
      <c r="A16" s="2" t="s">
        <v>295</v>
      </c>
    </row>
    <row r="17" spans="1:11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296</v>
      </c>
      <c r="G17" s="1" t="s">
        <v>297</v>
      </c>
      <c r="H17" s="1" t="s">
        <v>298</v>
      </c>
      <c r="I17" s="1" t="s">
        <v>299</v>
      </c>
      <c r="J17" s="1" t="s">
        <v>300</v>
      </c>
      <c r="K17" s="1" t="s">
        <v>301</v>
      </c>
    </row>
    <row r="18" spans="1:11" ht="60" customHeight="1" x14ac:dyDescent="0.3">
      <c r="B18" s="4" t="s">
        <v>302</v>
      </c>
      <c r="C18" s="4" t="s">
        <v>303</v>
      </c>
      <c r="D18" s="4" t="s">
        <v>304</v>
      </c>
      <c r="E18" s="4"/>
      <c r="F18" s="6">
        <v>1999</v>
      </c>
      <c r="G18" s="6">
        <v>1999</v>
      </c>
      <c r="H18" s="6">
        <v>1999</v>
      </c>
      <c r="I18" s="6">
        <v>1999</v>
      </c>
      <c r="J18" s="6">
        <v>1999</v>
      </c>
      <c r="K18" s="6">
        <v>1999</v>
      </c>
    </row>
    <row r="19" spans="1:11" ht="60" customHeight="1" x14ac:dyDescent="0.3">
      <c r="B19" s="4" t="s">
        <v>302</v>
      </c>
      <c r="C19" s="4" t="s">
        <v>305</v>
      </c>
      <c r="D19" s="4" t="s">
        <v>306</v>
      </c>
      <c r="E19" s="4"/>
      <c r="F19" s="6">
        <v>1999</v>
      </c>
      <c r="G19" s="6">
        <v>1999</v>
      </c>
      <c r="H19" s="6">
        <v>1999</v>
      </c>
      <c r="I19" s="6">
        <v>1999</v>
      </c>
      <c r="J19" s="6">
        <v>1999</v>
      </c>
      <c r="K19" s="6">
        <v>1999</v>
      </c>
    </row>
    <row r="20" spans="1:11" ht="60" customHeight="1" x14ac:dyDescent="0.3">
      <c r="B20" s="4" t="s">
        <v>307</v>
      </c>
      <c r="C20" s="4" t="s">
        <v>308</v>
      </c>
      <c r="D20" s="4" t="s">
        <v>266</v>
      </c>
      <c r="E20" s="4"/>
      <c r="F20" s="6">
        <v>1299</v>
      </c>
      <c r="G20" s="6">
        <v>1299</v>
      </c>
      <c r="H20" s="6">
        <v>1299</v>
      </c>
      <c r="I20" s="6">
        <v>1299</v>
      </c>
      <c r="J20" s="6">
        <v>1299</v>
      </c>
      <c r="K20" s="6">
        <v>1299</v>
      </c>
    </row>
    <row r="21" spans="1:11" ht="60" customHeight="1" x14ac:dyDescent="0.3">
      <c r="B21" s="4" t="s">
        <v>309</v>
      </c>
      <c r="C21" s="4" t="s">
        <v>310</v>
      </c>
      <c r="D21" s="4" t="s">
        <v>304</v>
      </c>
      <c r="E21" s="4"/>
      <c r="F21" s="3"/>
      <c r="G21" s="6">
        <v>1899</v>
      </c>
      <c r="H21" s="6">
        <v>1899</v>
      </c>
      <c r="I21" s="6">
        <v>1899</v>
      </c>
      <c r="J21" s="6">
        <v>1899</v>
      </c>
      <c r="K21" s="3"/>
    </row>
    <row r="22" spans="1:11" ht="60" customHeight="1" x14ac:dyDescent="0.3">
      <c r="B22" s="4" t="s">
        <v>309</v>
      </c>
      <c r="C22" s="4" t="s">
        <v>313</v>
      </c>
      <c r="D22" s="4" t="s">
        <v>314</v>
      </c>
      <c r="E22" s="4"/>
      <c r="F22" s="3"/>
      <c r="G22" s="6">
        <v>1899</v>
      </c>
      <c r="H22" s="6">
        <v>1899</v>
      </c>
      <c r="I22" s="6">
        <v>1899</v>
      </c>
      <c r="J22" s="6">
        <v>1899</v>
      </c>
      <c r="K22" s="3"/>
    </row>
    <row r="23" spans="1:11" ht="60" customHeight="1" x14ac:dyDescent="0.3">
      <c r="B23" s="4" t="s">
        <v>309</v>
      </c>
      <c r="C23" s="4" t="s">
        <v>315</v>
      </c>
      <c r="D23" s="4" t="s">
        <v>316</v>
      </c>
      <c r="E23" s="4"/>
      <c r="F23" s="3"/>
      <c r="G23" s="6">
        <v>1899</v>
      </c>
      <c r="H23" s="6">
        <v>1899</v>
      </c>
      <c r="I23" s="6">
        <v>1899</v>
      </c>
      <c r="J23" s="6">
        <v>1899</v>
      </c>
      <c r="K23" s="3"/>
    </row>
    <row r="24" spans="1:11" ht="60" customHeight="1" x14ac:dyDescent="0.3">
      <c r="B24" s="4" t="s">
        <v>317</v>
      </c>
      <c r="C24" s="4" t="s">
        <v>318</v>
      </c>
      <c r="D24" s="4" t="s">
        <v>266</v>
      </c>
      <c r="E24" s="4"/>
      <c r="F24" s="3"/>
      <c r="G24" s="6">
        <v>699</v>
      </c>
      <c r="H24" s="6">
        <v>699</v>
      </c>
      <c r="I24" s="6">
        <v>699</v>
      </c>
      <c r="J24" s="6">
        <v>699</v>
      </c>
      <c r="K24" s="6">
        <v>699</v>
      </c>
    </row>
    <row r="25" spans="1:11" ht="60" customHeight="1" x14ac:dyDescent="0.3">
      <c r="B25" s="4" t="s">
        <v>317</v>
      </c>
      <c r="C25" s="4" t="s">
        <v>320</v>
      </c>
      <c r="D25" s="4" t="s">
        <v>321</v>
      </c>
      <c r="E25" s="4"/>
      <c r="F25" s="3"/>
      <c r="G25" s="6">
        <v>699</v>
      </c>
      <c r="H25" s="6">
        <v>699</v>
      </c>
      <c r="I25" s="6">
        <v>699</v>
      </c>
      <c r="J25" s="6">
        <v>699</v>
      </c>
      <c r="K25" s="6">
        <v>699</v>
      </c>
    </row>
    <row r="26" spans="1:11" ht="60" customHeight="1" x14ac:dyDescent="0.3">
      <c r="B26" s="4" t="s">
        <v>317</v>
      </c>
      <c r="C26" s="4" t="s">
        <v>322</v>
      </c>
      <c r="D26" s="4" t="s">
        <v>275</v>
      </c>
      <c r="E26" s="4"/>
      <c r="F26" s="3"/>
      <c r="G26" s="6">
        <v>699</v>
      </c>
      <c r="H26" s="6">
        <v>699</v>
      </c>
      <c r="I26" s="6">
        <v>699</v>
      </c>
      <c r="J26" s="6">
        <v>699</v>
      </c>
      <c r="K26" s="6">
        <v>699</v>
      </c>
    </row>
    <row r="27" spans="1:11" ht="60" customHeight="1" x14ac:dyDescent="0.3">
      <c r="B27" s="4" t="s">
        <v>323</v>
      </c>
      <c r="C27" s="4" t="s">
        <v>324</v>
      </c>
      <c r="D27" s="4" t="s">
        <v>266</v>
      </c>
      <c r="E27" s="4"/>
      <c r="F27" s="3"/>
      <c r="G27" s="6">
        <v>439</v>
      </c>
      <c r="H27" s="6">
        <v>439</v>
      </c>
      <c r="I27" s="6">
        <v>439</v>
      </c>
      <c r="J27" s="6">
        <v>439</v>
      </c>
      <c r="K27" s="6">
        <v>439</v>
      </c>
    </row>
    <row r="28" spans="1:11" ht="60" customHeight="1" x14ac:dyDescent="0.3">
      <c r="B28" s="4" t="s">
        <v>323</v>
      </c>
      <c r="C28" s="4" t="s">
        <v>325</v>
      </c>
      <c r="D28" s="4" t="s">
        <v>326</v>
      </c>
      <c r="E28" s="4"/>
      <c r="F28" s="3"/>
      <c r="G28" s="6">
        <v>439</v>
      </c>
      <c r="H28" s="6">
        <v>439</v>
      </c>
      <c r="I28" s="6">
        <v>439</v>
      </c>
      <c r="J28" s="6">
        <v>439</v>
      </c>
      <c r="K28" s="6">
        <v>439</v>
      </c>
    </row>
    <row r="29" spans="1:11" ht="60" customHeight="1" x14ac:dyDescent="0.3">
      <c r="B29" s="4" t="s">
        <v>327</v>
      </c>
      <c r="C29" s="4" t="s">
        <v>328</v>
      </c>
      <c r="D29" s="4" t="s">
        <v>329</v>
      </c>
      <c r="E29" s="4"/>
      <c r="F29" s="3"/>
      <c r="G29" s="6">
        <v>399</v>
      </c>
      <c r="H29" s="6">
        <v>399</v>
      </c>
      <c r="I29" s="6">
        <v>399</v>
      </c>
      <c r="J29" s="6">
        <v>399</v>
      </c>
      <c r="K29" s="6">
        <v>399</v>
      </c>
    </row>
    <row r="30" spans="1:11" ht="60" customHeight="1" x14ac:dyDescent="0.3">
      <c r="B30" s="4" t="s">
        <v>327</v>
      </c>
      <c r="C30" s="4" t="s">
        <v>332</v>
      </c>
      <c r="D30" s="4" t="s">
        <v>333</v>
      </c>
      <c r="E30" s="4"/>
      <c r="F30" s="3"/>
      <c r="G30" s="6">
        <v>399</v>
      </c>
      <c r="H30" s="6">
        <v>399</v>
      </c>
      <c r="I30" s="6">
        <v>399</v>
      </c>
      <c r="J30" s="6">
        <v>399</v>
      </c>
      <c r="K30" s="6">
        <v>399</v>
      </c>
    </row>
    <row r="31" spans="1:11" ht="60" customHeight="1" x14ac:dyDescent="0.3">
      <c r="B31" s="4" t="s">
        <v>334</v>
      </c>
      <c r="C31" s="4" t="s">
        <v>335</v>
      </c>
      <c r="D31" s="4" t="s">
        <v>336</v>
      </c>
      <c r="E31" s="4"/>
      <c r="F31" s="3"/>
      <c r="G31" s="6">
        <v>1299</v>
      </c>
      <c r="H31" s="6">
        <v>1299</v>
      </c>
      <c r="I31" s="6">
        <v>1299</v>
      </c>
      <c r="J31" s="6">
        <v>1299</v>
      </c>
      <c r="K31" s="3"/>
    </row>
    <row r="32" spans="1:11" ht="60" customHeight="1" x14ac:dyDescent="0.3">
      <c r="B32" s="4" t="s">
        <v>334</v>
      </c>
      <c r="C32" s="4" t="s">
        <v>338</v>
      </c>
      <c r="D32" s="4" t="s">
        <v>339</v>
      </c>
      <c r="E32" s="4"/>
      <c r="F32" s="3"/>
      <c r="G32" s="6">
        <v>1299</v>
      </c>
      <c r="H32" s="6">
        <v>1299</v>
      </c>
      <c r="I32" s="6">
        <v>1299</v>
      </c>
      <c r="J32" s="6">
        <v>1299</v>
      </c>
      <c r="K32" s="3"/>
    </row>
    <row r="33" spans="2:11" ht="60" customHeight="1" x14ac:dyDescent="0.3">
      <c r="B33" s="4" t="s">
        <v>341</v>
      </c>
      <c r="C33" s="4" t="s">
        <v>342</v>
      </c>
      <c r="D33" s="4" t="s">
        <v>343</v>
      </c>
      <c r="E33" s="4"/>
      <c r="F33" s="3"/>
      <c r="G33" s="6">
        <v>259</v>
      </c>
      <c r="H33" s="6">
        <v>259</v>
      </c>
      <c r="I33" s="6">
        <v>259</v>
      </c>
      <c r="J33" s="6">
        <v>259</v>
      </c>
      <c r="K33" s="3"/>
    </row>
    <row r="34" spans="2:11" ht="60" customHeight="1" x14ac:dyDescent="0.3">
      <c r="B34" s="4" t="s">
        <v>341</v>
      </c>
      <c r="C34" s="4" t="s">
        <v>344</v>
      </c>
      <c r="D34" s="4" t="s">
        <v>181</v>
      </c>
      <c r="E34" s="4"/>
      <c r="F34" s="3"/>
      <c r="G34" s="6">
        <v>259</v>
      </c>
      <c r="H34" s="6">
        <v>259</v>
      </c>
      <c r="I34" s="6">
        <v>259</v>
      </c>
      <c r="J34" s="6">
        <v>259</v>
      </c>
      <c r="K34" s="3"/>
    </row>
    <row r="35" spans="2:11" ht="60" customHeight="1" x14ac:dyDescent="0.3">
      <c r="B35" s="4" t="s">
        <v>341</v>
      </c>
      <c r="C35" s="4" t="s">
        <v>345</v>
      </c>
      <c r="D35" s="4" t="s">
        <v>346</v>
      </c>
      <c r="E35" s="4"/>
      <c r="F35" s="3"/>
      <c r="G35" s="6">
        <v>259</v>
      </c>
      <c r="H35" s="6">
        <v>259</v>
      </c>
      <c r="I35" s="6">
        <v>259</v>
      </c>
      <c r="J35" s="6">
        <v>259</v>
      </c>
      <c r="K35" s="3"/>
    </row>
    <row r="36" spans="2:11" ht="60" customHeight="1" x14ac:dyDescent="0.3">
      <c r="B36" s="4" t="s">
        <v>347</v>
      </c>
      <c r="C36" s="4" t="s">
        <v>348</v>
      </c>
      <c r="D36" s="4" t="s">
        <v>349</v>
      </c>
      <c r="E36" s="4"/>
      <c r="F36" s="6">
        <v>699</v>
      </c>
      <c r="G36" s="6">
        <v>699</v>
      </c>
      <c r="H36" s="6">
        <v>699</v>
      </c>
      <c r="I36" s="6">
        <v>699</v>
      </c>
      <c r="J36" s="6">
        <v>699</v>
      </c>
      <c r="K36" s="3"/>
    </row>
    <row r="37" spans="2:11" ht="60" customHeight="1" x14ac:dyDescent="0.3">
      <c r="B37" s="4" t="s">
        <v>347</v>
      </c>
      <c r="C37" s="4" t="s">
        <v>350</v>
      </c>
      <c r="D37" s="4" t="s">
        <v>275</v>
      </c>
      <c r="E37" s="4"/>
      <c r="F37" s="6">
        <v>699</v>
      </c>
      <c r="G37" s="6">
        <v>699</v>
      </c>
      <c r="H37" s="6">
        <v>699</v>
      </c>
      <c r="I37" s="6">
        <v>699</v>
      </c>
      <c r="J37" s="6">
        <v>699</v>
      </c>
      <c r="K37" s="3"/>
    </row>
    <row r="38" spans="2:11" ht="60" customHeight="1" x14ac:dyDescent="0.3">
      <c r="B38" s="4" t="s">
        <v>347</v>
      </c>
      <c r="C38" s="4" t="s">
        <v>351</v>
      </c>
      <c r="D38" s="4" t="s">
        <v>266</v>
      </c>
      <c r="E38" s="4"/>
      <c r="F38" s="6">
        <v>699</v>
      </c>
      <c r="G38" s="6">
        <v>699</v>
      </c>
      <c r="H38" s="6">
        <v>699</v>
      </c>
      <c r="I38" s="6">
        <v>699</v>
      </c>
      <c r="J38" s="6">
        <v>699</v>
      </c>
      <c r="K38" s="3"/>
    </row>
    <row r="39" spans="2:11" ht="60" customHeight="1" x14ac:dyDescent="0.3">
      <c r="B39" s="4" t="s">
        <v>352</v>
      </c>
      <c r="C39" s="4" t="s">
        <v>353</v>
      </c>
      <c r="D39" s="4" t="s">
        <v>266</v>
      </c>
      <c r="E39" s="4"/>
      <c r="F39" s="6">
        <v>439</v>
      </c>
      <c r="G39" s="6">
        <v>439</v>
      </c>
      <c r="H39" s="6">
        <v>439</v>
      </c>
      <c r="I39" s="6">
        <v>439</v>
      </c>
      <c r="J39" s="3"/>
      <c r="K39" s="3"/>
    </row>
    <row r="40" spans="2:11" ht="60" customHeight="1" x14ac:dyDescent="0.3">
      <c r="B40" s="4" t="s">
        <v>354</v>
      </c>
      <c r="C40" s="4" t="s">
        <v>355</v>
      </c>
      <c r="D40" s="4" t="s">
        <v>356</v>
      </c>
      <c r="E40" s="4"/>
      <c r="F40" s="6">
        <v>229</v>
      </c>
      <c r="G40" s="6">
        <v>229</v>
      </c>
      <c r="H40" s="6">
        <v>229</v>
      </c>
      <c r="I40" s="6">
        <v>229</v>
      </c>
      <c r="J40" s="3"/>
      <c r="K40" s="3"/>
    </row>
    <row r="41" spans="2:11" ht="60" customHeight="1" x14ac:dyDescent="0.3">
      <c r="B41" s="4" t="s">
        <v>357</v>
      </c>
      <c r="C41" s="4" t="s">
        <v>358</v>
      </c>
      <c r="D41" s="4" t="s">
        <v>333</v>
      </c>
      <c r="E41" s="4"/>
      <c r="F41" s="3"/>
      <c r="G41" s="6">
        <v>69</v>
      </c>
      <c r="H41" s="6">
        <v>69</v>
      </c>
      <c r="I41" s="6">
        <v>69</v>
      </c>
      <c r="J41" s="6">
        <v>69</v>
      </c>
      <c r="K41" s="6">
        <v>69</v>
      </c>
    </row>
    <row r="42" spans="2:11" ht="60" customHeight="1" x14ac:dyDescent="0.3">
      <c r="B42" s="4" t="s">
        <v>357</v>
      </c>
      <c r="C42" s="4" t="s">
        <v>361</v>
      </c>
      <c r="D42" s="4" t="s">
        <v>362</v>
      </c>
      <c r="E42" s="4"/>
      <c r="F42" s="3"/>
      <c r="G42" s="6">
        <v>69</v>
      </c>
      <c r="H42" s="6">
        <v>69</v>
      </c>
      <c r="I42" s="6">
        <v>69</v>
      </c>
      <c r="J42" s="6">
        <v>69</v>
      </c>
      <c r="K42" s="6">
        <v>69</v>
      </c>
    </row>
    <row r="43" spans="2:11" ht="60" customHeight="1" x14ac:dyDescent="0.3">
      <c r="B43" s="4" t="s">
        <v>357</v>
      </c>
      <c r="C43" s="4" t="s">
        <v>363</v>
      </c>
      <c r="D43" s="4" t="s">
        <v>326</v>
      </c>
      <c r="E43" s="4"/>
      <c r="F43" s="3"/>
      <c r="G43" s="6">
        <v>69</v>
      </c>
      <c r="H43" s="6">
        <v>69</v>
      </c>
      <c r="I43" s="6">
        <v>69</v>
      </c>
      <c r="J43" s="6">
        <v>69</v>
      </c>
      <c r="K43" s="6">
        <v>69</v>
      </c>
    </row>
    <row r="44" spans="2:11" ht="60" customHeight="1" x14ac:dyDescent="0.3">
      <c r="B44" s="4" t="s">
        <v>357</v>
      </c>
      <c r="C44" s="4" t="s">
        <v>364</v>
      </c>
      <c r="D44" s="4" t="s">
        <v>266</v>
      </c>
      <c r="E44" s="4"/>
      <c r="F44" s="3"/>
      <c r="G44" s="6">
        <v>69</v>
      </c>
      <c r="H44" s="6">
        <v>69</v>
      </c>
      <c r="I44" s="6">
        <v>69</v>
      </c>
      <c r="J44" s="6">
        <v>69</v>
      </c>
      <c r="K44" s="6">
        <v>69</v>
      </c>
    </row>
    <row r="45" spans="2:11" ht="60" customHeight="1" x14ac:dyDescent="0.3">
      <c r="B45" s="4" t="s">
        <v>365</v>
      </c>
      <c r="C45" s="4" t="s">
        <v>366</v>
      </c>
      <c r="D45" s="4" t="s">
        <v>329</v>
      </c>
      <c r="E45" s="4"/>
      <c r="F45" s="3"/>
      <c r="G45" s="6">
        <v>99</v>
      </c>
      <c r="H45" s="6">
        <v>99</v>
      </c>
      <c r="I45" s="6">
        <v>99</v>
      </c>
      <c r="J45" s="6">
        <v>99</v>
      </c>
      <c r="K45" s="6">
        <v>99</v>
      </c>
    </row>
    <row r="46" spans="2:11" ht="60" customHeight="1" x14ac:dyDescent="0.3">
      <c r="B46" s="4" t="s">
        <v>365</v>
      </c>
      <c r="C46" s="4" t="s">
        <v>367</v>
      </c>
      <c r="D46" s="4" t="s">
        <v>326</v>
      </c>
      <c r="E46" s="4"/>
      <c r="F46" s="3"/>
      <c r="G46" s="6">
        <v>99</v>
      </c>
      <c r="H46" s="6">
        <v>99</v>
      </c>
      <c r="I46" s="6">
        <v>99</v>
      </c>
      <c r="J46" s="6">
        <v>99</v>
      </c>
      <c r="K46" s="6">
        <v>99</v>
      </c>
    </row>
    <row r="47" spans="2:11" ht="60" customHeight="1" x14ac:dyDescent="0.3">
      <c r="B47" s="4" t="s">
        <v>368</v>
      </c>
      <c r="C47" s="4" t="s">
        <v>369</v>
      </c>
      <c r="D47" s="4" t="s">
        <v>362</v>
      </c>
      <c r="E47" s="4"/>
      <c r="F47" s="6">
        <v>69</v>
      </c>
      <c r="G47" s="6">
        <v>69</v>
      </c>
      <c r="H47" s="6">
        <v>69</v>
      </c>
      <c r="I47" s="6">
        <v>69</v>
      </c>
      <c r="J47" s="6">
        <v>69</v>
      </c>
      <c r="K47" s="3"/>
    </row>
    <row r="48" spans="2:11" ht="60" customHeight="1" x14ac:dyDescent="0.3">
      <c r="B48" s="4" t="s">
        <v>368</v>
      </c>
      <c r="C48" s="4" t="s">
        <v>370</v>
      </c>
      <c r="D48" s="4" t="s">
        <v>329</v>
      </c>
      <c r="E48" s="4"/>
      <c r="F48" s="6">
        <v>69</v>
      </c>
      <c r="G48" s="6">
        <v>69</v>
      </c>
      <c r="H48" s="6">
        <v>69</v>
      </c>
      <c r="I48" s="6">
        <v>69</v>
      </c>
      <c r="J48" s="6">
        <v>69</v>
      </c>
      <c r="K48" s="3"/>
    </row>
    <row r="49" spans="2:11" ht="60" customHeight="1" x14ac:dyDescent="0.3">
      <c r="B49" s="4" t="s">
        <v>368</v>
      </c>
      <c r="C49" s="4" t="s">
        <v>371</v>
      </c>
      <c r="D49" s="4" t="s">
        <v>326</v>
      </c>
      <c r="E49" s="4"/>
      <c r="F49" s="6">
        <v>69</v>
      </c>
      <c r="G49" s="6">
        <v>69</v>
      </c>
      <c r="H49" s="6">
        <v>69</v>
      </c>
      <c r="I49" s="6">
        <v>69</v>
      </c>
      <c r="J49" s="6">
        <v>69</v>
      </c>
      <c r="K49" s="3"/>
    </row>
    <row r="50" spans="2:11" ht="60" customHeight="1" x14ac:dyDescent="0.3">
      <c r="B50" s="4" t="s">
        <v>375</v>
      </c>
      <c r="C50" s="4" t="s">
        <v>376</v>
      </c>
      <c r="D50" s="4" t="s">
        <v>266</v>
      </c>
      <c r="E50" s="4"/>
      <c r="F50" s="6">
        <v>149</v>
      </c>
      <c r="G50" s="6">
        <v>149</v>
      </c>
      <c r="H50" s="6">
        <v>149</v>
      </c>
      <c r="I50" s="6">
        <v>149</v>
      </c>
      <c r="J50" s="6">
        <v>149</v>
      </c>
      <c r="K50" s="6">
        <v>149</v>
      </c>
    </row>
    <row r="51" spans="2:11" ht="60" customHeight="1" x14ac:dyDescent="0.3">
      <c r="B51" s="4" t="s">
        <v>375</v>
      </c>
      <c r="C51" s="4" t="s">
        <v>378</v>
      </c>
      <c r="D51" s="4" t="s">
        <v>321</v>
      </c>
      <c r="E51" s="4"/>
      <c r="F51" s="6">
        <v>149</v>
      </c>
      <c r="G51" s="6">
        <v>149</v>
      </c>
      <c r="H51" s="6">
        <v>149</v>
      </c>
      <c r="I51" s="6">
        <v>149</v>
      </c>
      <c r="J51" s="6">
        <v>149</v>
      </c>
      <c r="K51" s="6">
        <v>149</v>
      </c>
    </row>
    <row r="52" spans="2:11" ht="60" customHeight="1" x14ac:dyDescent="0.3">
      <c r="B52" s="4" t="s">
        <v>379</v>
      </c>
      <c r="C52" s="4" t="s">
        <v>380</v>
      </c>
      <c r="D52" s="4" t="s">
        <v>266</v>
      </c>
      <c r="E52" s="4"/>
      <c r="F52" s="6">
        <v>149</v>
      </c>
      <c r="G52" s="6">
        <v>149</v>
      </c>
      <c r="H52" s="6">
        <v>149</v>
      </c>
      <c r="I52" s="6">
        <v>149</v>
      </c>
      <c r="J52" s="6">
        <v>149</v>
      </c>
      <c r="K52" s="6">
        <v>149</v>
      </c>
    </row>
    <row r="53" spans="2:11" ht="60" customHeight="1" x14ac:dyDescent="0.3">
      <c r="B53" s="4" t="s">
        <v>381</v>
      </c>
      <c r="C53" s="4" t="s">
        <v>382</v>
      </c>
      <c r="D53" s="4" t="s">
        <v>266</v>
      </c>
      <c r="E53" s="4"/>
      <c r="F53" s="3"/>
      <c r="G53" s="6">
        <v>69</v>
      </c>
      <c r="H53" s="6">
        <v>69</v>
      </c>
      <c r="I53" s="6">
        <v>69</v>
      </c>
      <c r="J53" s="6">
        <v>69</v>
      </c>
      <c r="K53" s="6">
        <v>69</v>
      </c>
    </row>
    <row r="54" spans="2:11" ht="60" customHeight="1" x14ac:dyDescent="0.3">
      <c r="B54" s="4" t="s">
        <v>381</v>
      </c>
      <c r="C54" s="4" t="s">
        <v>383</v>
      </c>
      <c r="D54" s="4" t="s">
        <v>321</v>
      </c>
      <c r="E54" s="4"/>
      <c r="F54" s="3"/>
      <c r="G54" s="6">
        <v>69</v>
      </c>
      <c r="H54" s="6">
        <v>69</v>
      </c>
      <c r="I54" s="6">
        <v>69</v>
      </c>
      <c r="J54" s="6">
        <v>69</v>
      </c>
      <c r="K54" s="6">
        <v>69</v>
      </c>
    </row>
    <row r="55" spans="2:11" ht="60" customHeight="1" x14ac:dyDescent="0.3">
      <c r="B55" s="4" t="s">
        <v>384</v>
      </c>
      <c r="C55" s="4" t="s">
        <v>385</v>
      </c>
      <c r="D55" s="4" t="s">
        <v>321</v>
      </c>
      <c r="E55" s="4"/>
      <c r="F55" s="3"/>
      <c r="G55" s="6">
        <v>59</v>
      </c>
      <c r="H55" s="6">
        <v>59</v>
      </c>
      <c r="I55" s="6">
        <v>59</v>
      </c>
      <c r="J55" s="6">
        <v>59</v>
      </c>
      <c r="K55" s="3"/>
    </row>
    <row r="56" spans="2:11" ht="60" customHeight="1" x14ac:dyDescent="0.3">
      <c r="B56" s="4" t="s">
        <v>387</v>
      </c>
      <c r="C56" s="4" t="s">
        <v>388</v>
      </c>
      <c r="D56" s="4" t="s">
        <v>321</v>
      </c>
      <c r="E56" s="4"/>
      <c r="F56" s="6">
        <v>439</v>
      </c>
      <c r="G56" s="6">
        <v>439</v>
      </c>
      <c r="H56" s="6">
        <v>439</v>
      </c>
      <c r="I56" s="6">
        <v>439</v>
      </c>
      <c r="J56" s="6">
        <v>439</v>
      </c>
      <c r="K56" s="6">
        <v>439</v>
      </c>
    </row>
    <row r="57" spans="2:11" ht="60" customHeight="1" x14ac:dyDescent="0.3">
      <c r="B57" s="4" t="s">
        <v>389</v>
      </c>
      <c r="C57" s="4" t="s">
        <v>390</v>
      </c>
      <c r="D57" s="4" t="s">
        <v>329</v>
      </c>
      <c r="E57" s="4"/>
      <c r="F57" s="3"/>
      <c r="G57" s="6">
        <v>229</v>
      </c>
      <c r="H57" s="6">
        <v>229</v>
      </c>
      <c r="I57" s="6">
        <v>229</v>
      </c>
      <c r="J57" s="6">
        <v>229</v>
      </c>
      <c r="K57" s="6">
        <v>229</v>
      </c>
    </row>
    <row r="58" spans="2:11" ht="60" customHeight="1" x14ac:dyDescent="0.3">
      <c r="B58" s="4" t="s">
        <v>391</v>
      </c>
      <c r="C58" s="4" t="s">
        <v>392</v>
      </c>
      <c r="D58" s="4" t="s">
        <v>329</v>
      </c>
      <c r="E58" s="4"/>
      <c r="F58" s="6">
        <v>229</v>
      </c>
      <c r="G58" s="6">
        <v>229</v>
      </c>
      <c r="H58" s="6">
        <v>229</v>
      </c>
      <c r="I58" s="6">
        <v>229</v>
      </c>
      <c r="J58" s="3"/>
      <c r="K58" s="3"/>
    </row>
    <row r="59" spans="2:11" ht="60" customHeight="1" x14ac:dyDescent="0.3">
      <c r="B59" s="4" t="s">
        <v>393</v>
      </c>
      <c r="C59" s="4" t="s">
        <v>394</v>
      </c>
      <c r="D59" s="4" t="s">
        <v>326</v>
      </c>
      <c r="E59" s="4"/>
      <c r="F59" s="3"/>
      <c r="G59" s="6">
        <v>149</v>
      </c>
      <c r="H59" s="6">
        <v>149</v>
      </c>
      <c r="I59" s="6">
        <v>149</v>
      </c>
      <c r="J59" s="6">
        <v>149</v>
      </c>
      <c r="K59" s="6">
        <v>149</v>
      </c>
    </row>
    <row r="60" spans="2:11" ht="60" customHeight="1" x14ac:dyDescent="0.3">
      <c r="B60" s="4" t="s">
        <v>393</v>
      </c>
      <c r="C60" s="4" t="s">
        <v>395</v>
      </c>
      <c r="D60" s="4" t="s">
        <v>329</v>
      </c>
      <c r="E60" s="4"/>
      <c r="F60" s="3"/>
      <c r="G60" s="6">
        <v>149</v>
      </c>
      <c r="H60" s="6">
        <v>149</v>
      </c>
      <c r="I60" s="6">
        <v>149</v>
      </c>
      <c r="J60" s="6">
        <v>149</v>
      </c>
      <c r="K60" s="6">
        <v>149</v>
      </c>
    </row>
    <row r="61" spans="2:11" ht="60" customHeight="1" x14ac:dyDescent="0.3">
      <c r="B61" s="4" t="s">
        <v>396</v>
      </c>
      <c r="C61" s="4" t="s">
        <v>397</v>
      </c>
      <c r="D61" s="4" t="s">
        <v>326</v>
      </c>
      <c r="E61" s="4"/>
      <c r="F61" s="3"/>
      <c r="G61" s="6">
        <v>229</v>
      </c>
      <c r="H61" s="6">
        <v>229</v>
      </c>
      <c r="I61" s="6">
        <v>229</v>
      </c>
      <c r="J61" s="6">
        <v>229</v>
      </c>
      <c r="K61" s="6">
        <v>229</v>
      </c>
    </row>
    <row r="62" spans="2:11" ht="60" customHeight="1" x14ac:dyDescent="0.3">
      <c r="B62" s="4" t="s">
        <v>396</v>
      </c>
      <c r="C62" s="4" t="s">
        <v>398</v>
      </c>
      <c r="D62" s="4" t="s">
        <v>399</v>
      </c>
      <c r="E62" s="4"/>
      <c r="F62" s="3"/>
      <c r="G62" s="6">
        <v>229</v>
      </c>
      <c r="H62" s="6">
        <v>229</v>
      </c>
      <c r="I62" s="6">
        <v>229</v>
      </c>
      <c r="J62" s="6">
        <v>229</v>
      </c>
      <c r="K62" s="6">
        <v>229</v>
      </c>
    </row>
    <row r="63" spans="2:11" ht="60" customHeight="1" x14ac:dyDescent="0.3">
      <c r="B63" s="4" t="s">
        <v>400</v>
      </c>
      <c r="C63" s="4" t="s">
        <v>401</v>
      </c>
      <c r="D63" s="4" t="s">
        <v>402</v>
      </c>
      <c r="E63" s="4"/>
      <c r="F63" s="3"/>
      <c r="G63" s="3"/>
      <c r="H63" s="6">
        <v>869</v>
      </c>
      <c r="I63" s="3"/>
      <c r="J63" s="6">
        <v>869</v>
      </c>
      <c r="K63" s="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4"/>
  <sheetViews>
    <sheetView topLeftCell="A4" zoomScale="80" zoomScaleNormal="80" workbookViewId="0">
      <selection activeCell="Q13" sqref="Q13"/>
    </sheetView>
  </sheetViews>
  <sheetFormatPr defaultRowHeight="14.4" x14ac:dyDescent="0.3"/>
  <cols>
    <col min="1" max="5" width="12.109375" customWidth="1"/>
    <col min="6" max="7" width="33.5546875" hidden="1" customWidth="1"/>
    <col min="8" max="9" width="12.109375" customWidth="1"/>
    <col min="10" max="10" width="17.5546875" customWidth="1"/>
    <col min="11" max="14" width="12.109375" customWidth="1"/>
    <col min="16" max="17" width="12.109375" customWidth="1"/>
  </cols>
  <sheetData>
    <row r="1" spans="1:15" ht="15" customHeight="1" x14ac:dyDescent="0.3"/>
    <row r="2" spans="1:15" ht="15" customHeight="1" x14ac:dyDescent="0.3"/>
    <row r="3" spans="1:15" ht="15" customHeight="1" x14ac:dyDescent="0.3"/>
    <row r="4" spans="1:15" ht="15" customHeight="1" x14ac:dyDescent="0.3"/>
    <row r="5" spans="1:15" ht="15" customHeight="1" x14ac:dyDescent="0.3"/>
    <row r="6" spans="1:15" ht="21" customHeight="1" x14ac:dyDescent="0.4">
      <c r="A6" s="2"/>
    </row>
    <row r="7" spans="1:15" ht="21" customHeight="1" x14ac:dyDescent="0.4">
      <c r="A7" s="2"/>
    </row>
    <row r="8" spans="1:15" ht="21" customHeight="1" x14ac:dyDescent="0.4">
      <c r="A8" s="2"/>
    </row>
    <row r="9" spans="1:15" ht="15" customHeight="1" x14ac:dyDescent="0.3"/>
    <row r="10" spans="1:15" ht="15" customHeight="1" x14ac:dyDescent="0.3">
      <c r="A10" s="5"/>
    </row>
    <row r="11" spans="1:15" ht="15" customHeight="1" x14ac:dyDescent="0.3">
      <c r="A11" s="5"/>
    </row>
    <row r="12" spans="1:15" ht="15" customHeight="1" x14ac:dyDescent="0.3">
      <c r="A12" s="5"/>
    </row>
    <row r="13" spans="1:15" ht="15" customHeight="1" x14ac:dyDescent="0.3">
      <c r="A13" s="5"/>
    </row>
    <row r="14" spans="1:15" ht="15" customHeight="1" x14ac:dyDescent="0.3"/>
    <row r="15" spans="1:15" ht="15" customHeight="1" thickBot="1" x14ac:dyDescent="0.35"/>
    <row r="16" spans="1:15" ht="21" customHeight="1" thickBot="1" x14ac:dyDescent="0.45">
      <c r="A16" s="2" t="s">
        <v>403</v>
      </c>
      <c r="J16" s="27" t="s">
        <v>530</v>
      </c>
      <c r="K16" s="28"/>
      <c r="L16" s="28"/>
      <c r="M16" s="28"/>
      <c r="N16" s="28"/>
      <c r="O16" s="29"/>
    </row>
    <row r="17" spans="1:17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5" t="s">
        <v>531</v>
      </c>
      <c r="K17" s="15" t="s">
        <v>286</v>
      </c>
      <c r="L17" s="15" t="s">
        <v>42</v>
      </c>
      <c r="M17" s="15" t="s">
        <v>405</v>
      </c>
      <c r="N17" s="15" t="s">
        <v>406</v>
      </c>
      <c r="O17" s="15"/>
      <c r="P17" s="1" t="s">
        <v>526</v>
      </c>
      <c r="Q17" s="1" t="s">
        <v>527</v>
      </c>
    </row>
    <row r="18" spans="1:17" ht="60" customHeight="1" x14ac:dyDescent="0.3">
      <c r="B18" s="4" t="s">
        <v>407</v>
      </c>
      <c r="C18" s="4" t="s">
        <v>408</v>
      </c>
      <c r="D18" s="4" t="s">
        <v>409</v>
      </c>
      <c r="E18" s="4"/>
      <c r="F18" s="4" t="s">
        <v>410</v>
      </c>
      <c r="G18" s="4"/>
      <c r="H18" s="6">
        <v>69</v>
      </c>
      <c r="I18" s="6" t="s">
        <v>360</v>
      </c>
      <c r="J18">
        <v>0</v>
      </c>
      <c r="K18" s="3"/>
      <c r="L18" s="3"/>
      <c r="M18" s="3"/>
      <c r="N18" s="3"/>
      <c r="P18">
        <f t="shared" ref="P18:P48" si="0">SUM(J18:O18)</f>
        <v>0</v>
      </c>
      <c r="Q18" s="6">
        <f>SUMPRODUCT(J18:N18*'Gear - Pricing'!F18:J18)</f>
        <v>0</v>
      </c>
    </row>
    <row r="19" spans="1:17" ht="60" customHeight="1" x14ac:dyDescent="0.3">
      <c r="B19" s="4" t="s">
        <v>407</v>
      </c>
      <c r="C19" s="4" t="s">
        <v>411</v>
      </c>
      <c r="D19" s="4" t="s">
        <v>412</v>
      </c>
      <c r="E19" s="4"/>
      <c r="F19" s="4" t="s">
        <v>410</v>
      </c>
      <c r="G19" s="4"/>
      <c r="H19" s="6">
        <v>69</v>
      </c>
      <c r="I19" s="6" t="s">
        <v>360</v>
      </c>
      <c r="J19">
        <v>0</v>
      </c>
      <c r="K19" s="3"/>
      <c r="L19" s="3"/>
      <c r="M19" s="3"/>
      <c r="N19" s="3"/>
      <c r="P19">
        <f t="shared" si="0"/>
        <v>0</v>
      </c>
      <c r="Q19" s="6">
        <f>SUMPRODUCT(J19:N19*'Gear - Pricing'!F19:J19)</f>
        <v>0</v>
      </c>
    </row>
    <row r="20" spans="1:17" ht="60" customHeight="1" x14ac:dyDescent="0.3">
      <c r="B20" s="4" t="s">
        <v>413</v>
      </c>
      <c r="C20" s="4" t="s">
        <v>414</v>
      </c>
      <c r="D20" s="4" t="s">
        <v>415</v>
      </c>
      <c r="E20" s="4"/>
      <c r="F20" s="4" t="s">
        <v>410</v>
      </c>
      <c r="G20" s="4"/>
      <c r="H20" s="6">
        <v>59</v>
      </c>
      <c r="I20" s="6" t="s">
        <v>386</v>
      </c>
      <c r="J20">
        <v>0</v>
      </c>
      <c r="K20" s="3"/>
      <c r="L20" s="3"/>
      <c r="M20" s="3"/>
      <c r="N20" s="3"/>
      <c r="P20">
        <f t="shared" si="0"/>
        <v>0</v>
      </c>
      <c r="Q20" s="6">
        <f>SUMPRODUCT(J20:N20*'Gear - Pricing'!F20:J20)</f>
        <v>0</v>
      </c>
    </row>
    <row r="21" spans="1:17" ht="60" customHeight="1" x14ac:dyDescent="0.3">
      <c r="B21" s="4" t="s">
        <v>413</v>
      </c>
      <c r="C21" s="4" t="s">
        <v>416</v>
      </c>
      <c r="D21" s="4" t="s">
        <v>417</v>
      </c>
      <c r="E21" s="4"/>
      <c r="F21" s="4" t="s">
        <v>410</v>
      </c>
      <c r="G21" s="4"/>
      <c r="H21" s="6">
        <v>59</v>
      </c>
      <c r="I21" s="6" t="s">
        <v>386</v>
      </c>
      <c r="J21">
        <v>0</v>
      </c>
      <c r="K21" s="3"/>
      <c r="L21" s="3"/>
      <c r="M21" s="3"/>
      <c r="N21" s="3"/>
      <c r="P21">
        <f t="shared" si="0"/>
        <v>0</v>
      </c>
      <c r="Q21" s="6">
        <f>SUMPRODUCT(J21:N21*'Gear - Pricing'!F21:J21)</f>
        <v>0</v>
      </c>
    </row>
    <row r="22" spans="1:17" ht="60" customHeight="1" x14ac:dyDescent="0.3">
      <c r="B22" s="4" t="s">
        <v>418</v>
      </c>
      <c r="C22" s="4" t="s">
        <v>419</v>
      </c>
      <c r="D22" s="4" t="s">
        <v>420</v>
      </c>
      <c r="E22" s="4"/>
      <c r="F22" s="4" t="s">
        <v>410</v>
      </c>
      <c r="G22" s="4"/>
      <c r="H22" s="6">
        <v>69</v>
      </c>
      <c r="I22" s="6" t="s">
        <v>372</v>
      </c>
      <c r="J22">
        <v>0</v>
      </c>
      <c r="K22" s="3"/>
      <c r="L22" s="3"/>
      <c r="M22" s="3"/>
      <c r="N22" s="3"/>
      <c r="P22">
        <f t="shared" si="0"/>
        <v>0</v>
      </c>
      <c r="Q22" s="6">
        <f>SUMPRODUCT(J22:N22*'Gear - Pricing'!F22:J22)</f>
        <v>0</v>
      </c>
    </row>
    <row r="23" spans="1:17" ht="60" customHeight="1" x14ac:dyDescent="0.3">
      <c r="B23" s="4" t="s">
        <v>418</v>
      </c>
      <c r="C23" s="4" t="s">
        <v>421</v>
      </c>
      <c r="D23" s="4" t="s">
        <v>336</v>
      </c>
      <c r="E23" s="4"/>
      <c r="F23" s="4" t="s">
        <v>410</v>
      </c>
      <c r="G23" s="4"/>
      <c r="H23" s="6">
        <v>69</v>
      </c>
      <c r="I23" s="6" t="s">
        <v>372</v>
      </c>
      <c r="J23">
        <v>0</v>
      </c>
      <c r="K23" s="3"/>
      <c r="L23" s="3"/>
      <c r="M23" s="3"/>
      <c r="N23" s="3"/>
      <c r="P23">
        <f t="shared" si="0"/>
        <v>0</v>
      </c>
      <c r="Q23" s="6">
        <f>SUMPRODUCT(J23:N23*'Gear - Pricing'!F23:J23)</f>
        <v>0</v>
      </c>
    </row>
    <row r="24" spans="1:17" ht="60" customHeight="1" x14ac:dyDescent="0.3">
      <c r="B24" s="4" t="s">
        <v>418</v>
      </c>
      <c r="C24" s="4" t="s">
        <v>422</v>
      </c>
      <c r="D24" s="4" t="s">
        <v>423</v>
      </c>
      <c r="E24" s="4"/>
      <c r="F24" s="4" t="s">
        <v>410</v>
      </c>
      <c r="G24" s="4"/>
      <c r="H24" s="6">
        <v>69</v>
      </c>
      <c r="I24" s="6" t="s">
        <v>372</v>
      </c>
      <c r="J24">
        <v>0</v>
      </c>
      <c r="K24" s="3"/>
      <c r="L24" s="3"/>
      <c r="M24" s="3"/>
      <c r="N24" s="3"/>
      <c r="P24">
        <f t="shared" si="0"/>
        <v>0</v>
      </c>
      <c r="Q24" s="6">
        <f>SUMPRODUCT(J24:N24*'Gear - Pricing'!F24:J24)</f>
        <v>0</v>
      </c>
    </row>
    <row r="25" spans="1:17" ht="60" customHeight="1" x14ac:dyDescent="0.3">
      <c r="B25" s="4" t="s">
        <v>424</v>
      </c>
      <c r="C25" s="4" t="s">
        <v>425</v>
      </c>
      <c r="D25" s="4" t="s">
        <v>266</v>
      </c>
      <c r="E25" s="4"/>
      <c r="F25" s="4" t="s">
        <v>410</v>
      </c>
      <c r="G25" s="4"/>
      <c r="H25" s="6">
        <v>69</v>
      </c>
      <c r="I25" s="6" t="s">
        <v>360</v>
      </c>
      <c r="J25">
        <v>0</v>
      </c>
      <c r="K25" s="3"/>
      <c r="L25" s="3"/>
      <c r="M25" s="3"/>
      <c r="N25" s="3"/>
      <c r="P25">
        <f t="shared" si="0"/>
        <v>0</v>
      </c>
      <c r="Q25" s="6">
        <f>SUMPRODUCT(J25:N25*'Gear - Pricing'!F25:J25)</f>
        <v>0</v>
      </c>
    </row>
    <row r="26" spans="1:17" ht="60" customHeight="1" x14ac:dyDescent="0.3">
      <c r="B26" s="4" t="s">
        <v>424</v>
      </c>
      <c r="C26" s="4" t="s">
        <v>426</v>
      </c>
      <c r="D26" s="4" t="s">
        <v>399</v>
      </c>
      <c r="E26" s="4"/>
      <c r="F26" s="4" t="s">
        <v>410</v>
      </c>
      <c r="G26" s="4"/>
      <c r="H26" s="6">
        <v>69</v>
      </c>
      <c r="I26" s="6" t="s">
        <v>360</v>
      </c>
      <c r="J26">
        <v>0</v>
      </c>
      <c r="K26" s="3"/>
      <c r="L26" s="3"/>
      <c r="M26" s="3"/>
      <c r="N26" s="3"/>
      <c r="P26">
        <f t="shared" si="0"/>
        <v>0</v>
      </c>
      <c r="Q26" s="6">
        <f>SUMPRODUCT(J26:N26*'Gear - Pricing'!F26:J26)</f>
        <v>0</v>
      </c>
    </row>
    <row r="27" spans="1:17" ht="60" customHeight="1" x14ac:dyDescent="0.3">
      <c r="B27" s="4" t="s">
        <v>424</v>
      </c>
      <c r="C27" s="4" t="s">
        <v>427</v>
      </c>
      <c r="D27" s="4" t="s">
        <v>428</v>
      </c>
      <c r="E27" s="4"/>
      <c r="F27" s="4" t="s">
        <v>410</v>
      </c>
      <c r="G27" s="4"/>
      <c r="H27" s="6">
        <v>69</v>
      </c>
      <c r="I27" s="6" t="s">
        <v>360</v>
      </c>
      <c r="J27">
        <v>0</v>
      </c>
      <c r="K27" s="3"/>
      <c r="L27" s="3"/>
      <c r="M27" s="3"/>
      <c r="N27" s="3"/>
      <c r="P27">
        <f t="shared" si="0"/>
        <v>0</v>
      </c>
      <c r="Q27" s="6">
        <f>SUMPRODUCT(J27:N27*'Gear - Pricing'!F27:J27)</f>
        <v>0</v>
      </c>
    </row>
    <row r="28" spans="1:17" ht="60" customHeight="1" x14ac:dyDescent="0.3">
      <c r="B28" s="4" t="s">
        <v>429</v>
      </c>
      <c r="C28" s="4" t="s">
        <v>430</v>
      </c>
      <c r="D28" s="4" t="s">
        <v>326</v>
      </c>
      <c r="E28" s="4"/>
      <c r="F28" s="4" t="s">
        <v>410</v>
      </c>
      <c r="G28" s="4"/>
      <c r="H28" s="6">
        <v>49</v>
      </c>
      <c r="I28" s="6" t="s">
        <v>431</v>
      </c>
      <c r="J28">
        <v>0</v>
      </c>
      <c r="K28" s="3"/>
      <c r="L28" s="3"/>
      <c r="M28" s="3"/>
      <c r="N28" s="3"/>
      <c r="P28">
        <f t="shared" si="0"/>
        <v>0</v>
      </c>
      <c r="Q28" s="6">
        <f>SUMPRODUCT(J28:N28*'Gear - Pricing'!F28:J28)</f>
        <v>0</v>
      </c>
    </row>
    <row r="29" spans="1:17" ht="60" customHeight="1" x14ac:dyDescent="0.3">
      <c r="B29" s="4" t="s">
        <v>429</v>
      </c>
      <c r="C29" s="4" t="s">
        <v>432</v>
      </c>
      <c r="D29" s="4" t="s">
        <v>349</v>
      </c>
      <c r="E29" s="4"/>
      <c r="F29" s="4" t="s">
        <v>410</v>
      </c>
      <c r="G29" s="4"/>
      <c r="H29" s="6">
        <v>49</v>
      </c>
      <c r="I29" s="6" t="s">
        <v>431</v>
      </c>
      <c r="J29">
        <v>0</v>
      </c>
      <c r="K29" s="3"/>
      <c r="L29" s="3"/>
      <c r="M29" s="3"/>
      <c r="N29" s="3"/>
      <c r="P29">
        <f t="shared" si="0"/>
        <v>0</v>
      </c>
      <c r="Q29" s="6">
        <f>SUMPRODUCT(J29:N29*'Gear - Pricing'!F29:J29)</f>
        <v>0</v>
      </c>
    </row>
    <row r="30" spans="1:17" ht="60" customHeight="1" x14ac:dyDescent="0.3">
      <c r="B30" s="4" t="s">
        <v>429</v>
      </c>
      <c r="C30" s="4" t="s">
        <v>433</v>
      </c>
      <c r="D30" s="4" t="s">
        <v>266</v>
      </c>
      <c r="E30" s="4"/>
      <c r="F30" s="4" t="s">
        <v>410</v>
      </c>
      <c r="G30" s="4"/>
      <c r="H30" s="6">
        <v>49</v>
      </c>
      <c r="I30" s="6" t="s">
        <v>431</v>
      </c>
      <c r="J30">
        <v>0</v>
      </c>
      <c r="K30" s="3"/>
      <c r="L30" s="3"/>
      <c r="M30" s="3"/>
      <c r="N30" s="3"/>
      <c r="P30">
        <f t="shared" si="0"/>
        <v>0</v>
      </c>
      <c r="Q30" s="6">
        <f>SUMPRODUCT(J30:N30*'Gear - Pricing'!F30:J30)</f>
        <v>0</v>
      </c>
    </row>
    <row r="31" spans="1:17" ht="60" customHeight="1" x14ac:dyDescent="0.3">
      <c r="B31" s="4" t="s">
        <v>429</v>
      </c>
      <c r="C31" s="4" t="s">
        <v>434</v>
      </c>
      <c r="D31" s="4" t="s">
        <v>435</v>
      </c>
      <c r="E31" s="4"/>
      <c r="F31" s="4" t="s">
        <v>410</v>
      </c>
      <c r="G31" s="4"/>
      <c r="H31" s="6">
        <v>49</v>
      </c>
      <c r="I31" s="6" t="s">
        <v>431</v>
      </c>
      <c r="J31">
        <v>0</v>
      </c>
      <c r="K31" s="3"/>
      <c r="L31" s="3"/>
      <c r="M31" s="3"/>
      <c r="N31" s="3"/>
      <c r="P31">
        <f t="shared" si="0"/>
        <v>0</v>
      </c>
      <c r="Q31" s="6">
        <f>SUMPRODUCT(J31:N31*'Gear - Pricing'!F31:J31)</f>
        <v>0</v>
      </c>
    </row>
    <row r="32" spans="1:17" ht="60" customHeight="1" x14ac:dyDescent="0.3">
      <c r="B32" s="4" t="s">
        <v>436</v>
      </c>
      <c r="C32" s="4" t="s">
        <v>437</v>
      </c>
      <c r="D32" s="4" t="s">
        <v>266</v>
      </c>
      <c r="E32" s="4"/>
      <c r="F32" s="4" t="s">
        <v>410</v>
      </c>
      <c r="G32" s="4"/>
      <c r="H32" s="6">
        <v>69</v>
      </c>
      <c r="I32" s="6" t="s">
        <v>360</v>
      </c>
      <c r="J32">
        <v>0</v>
      </c>
      <c r="K32" s="3"/>
      <c r="L32" s="3"/>
      <c r="M32" s="3"/>
      <c r="N32" s="3"/>
      <c r="P32">
        <f t="shared" si="0"/>
        <v>0</v>
      </c>
      <c r="Q32" s="6">
        <f>SUMPRODUCT(J32:N32*'Gear - Pricing'!F32:J32)</f>
        <v>0</v>
      </c>
    </row>
    <row r="33" spans="2:17" ht="60" customHeight="1" x14ac:dyDescent="0.3">
      <c r="B33" s="4" t="s">
        <v>436</v>
      </c>
      <c r="C33" s="4" t="s">
        <v>438</v>
      </c>
      <c r="D33" s="4" t="s">
        <v>326</v>
      </c>
      <c r="E33" s="4"/>
      <c r="F33" s="4" t="s">
        <v>410</v>
      </c>
      <c r="G33" s="4"/>
      <c r="H33" s="6">
        <v>69</v>
      </c>
      <c r="I33" s="6" t="s">
        <v>360</v>
      </c>
      <c r="J33">
        <v>0</v>
      </c>
      <c r="K33" s="3"/>
      <c r="L33" s="3"/>
      <c r="M33" s="3"/>
      <c r="N33" s="3"/>
      <c r="P33">
        <f t="shared" si="0"/>
        <v>0</v>
      </c>
      <c r="Q33" s="6">
        <f>SUMPRODUCT(J33:N33*'Gear - Pricing'!F33:J33)</f>
        <v>0</v>
      </c>
    </row>
    <row r="34" spans="2:17" ht="60" customHeight="1" x14ac:dyDescent="0.3">
      <c r="B34" s="4" t="s">
        <v>439</v>
      </c>
      <c r="C34" s="4" t="s">
        <v>440</v>
      </c>
      <c r="D34" s="4" t="s">
        <v>266</v>
      </c>
      <c r="E34" s="4"/>
      <c r="F34" s="4" t="s">
        <v>410</v>
      </c>
      <c r="G34" s="4"/>
      <c r="H34" s="6">
        <v>69</v>
      </c>
      <c r="I34" s="6" t="s">
        <v>360</v>
      </c>
      <c r="J34">
        <v>0</v>
      </c>
      <c r="K34" s="3"/>
      <c r="L34" s="3"/>
      <c r="M34" s="3"/>
      <c r="N34" s="3"/>
      <c r="P34">
        <f t="shared" si="0"/>
        <v>0</v>
      </c>
      <c r="Q34" s="6">
        <f>SUMPRODUCT(J34:N34*'Gear - Pricing'!F34:J34)</f>
        <v>0</v>
      </c>
    </row>
    <row r="35" spans="2:17" ht="60" customHeight="1" x14ac:dyDescent="0.3">
      <c r="B35" s="4" t="s">
        <v>439</v>
      </c>
      <c r="C35" s="4" t="s">
        <v>441</v>
      </c>
      <c r="D35" s="4" t="s">
        <v>402</v>
      </c>
      <c r="E35" s="4"/>
      <c r="F35" s="4" t="s">
        <v>410</v>
      </c>
      <c r="G35" s="4"/>
      <c r="H35" s="6">
        <v>69</v>
      </c>
      <c r="I35" s="6" t="s">
        <v>360</v>
      </c>
      <c r="J35">
        <v>0</v>
      </c>
      <c r="K35" s="3"/>
      <c r="L35" s="3"/>
      <c r="M35" s="3"/>
      <c r="N35" s="3"/>
      <c r="P35">
        <f t="shared" si="0"/>
        <v>0</v>
      </c>
      <c r="Q35" s="6">
        <f>SUMPRODUCT(J35:N35*'Gear - Pricing'!F35:J35)</f>
        <v>0</v>
      </c>
    </row>
    <row r="36" spans="2:17" ht="60" customHeight="1" x14ac:dyDescent="0.3">
      <c r="B36" s="4" t="s">
        <v>442</v>
      </c>
      <c r="C36" s="4" t="s">
        <v>443</v>
      </c>
      <c r="D36" s="4" t="s">
        <v>444</v>
      </c>
      <c r="E36" s="4"/>
      <c r="F36" s="4" t="s">
        <v>410</v>
      </c>
      <c r="G36" s="4"/>
      <c r="H36" s="6">
        <v>69</v>
      </c>
      <c r="I36" s="6" t="s">
        <v>360</v>
      </c>
      <c r="J36">
        <v>0</v>
      </c>
      <c r="K36" s="3"/>
      <c r="L36" s="3"/>
      <c r="M36" s="3"/>
      <c r="N36" s="3"/>
      <c r="P36">
        <f t="shared" si="0"/>
        <v>0</v>
      </c>
      <c r="Q36" s="6">
        <f>SUMPRODUCT(J36:N36*'Gear - Pricing'!F36:J36)</f>
        <v>0</v>
      </c>
    </row>
    <row r="37" spans="2:17" ht="60" customHeight="1" x14ac:dyDescent="0.3">
      <c r="B37" s="4" t="s">
        <v>442</v>
      </c>
      <c r="C37" s="4" t="s">
        <v>445</v>
      </c>
      <c r="D37" s="4" t="s">
        <v>446</v>
      </c>
      <c r="E37" s="4"/>
      <c r="F37" s="4" t="s">
        <v>410</v>
      </c>
      <c r="G37" s="4"/>
      <c r="H37" s="6">
        <v>69</v>
      </c>
      <c r="I37" s="6" t="s">
        <v>360</v>
      </c>
      <c r="J37">
        <v>0</v>
      </c>
      <c r="K37" s="3"/>
      <c r="L37" s="3"/>
      <c r="M37" s="3"/>
      <c r="N37" s="3"/>
      <c r="P37">
        <f t="shared" si="0"/>
        <v>0</v>
      </c>
      <c r="Q37" s="6">
        <f>SUMPRODUCT(J37:N37*'Gear - Pricing'!F37:J37)</f>
        <v>0</v>
      </c>
    </row>
    <row r="38" spans="2:17" ht="60" customHeight="1" x14ac:dyDescent="0.3">
      <c r="B38" s="4" t="s">
        <v>447</v>
      </c>
      <c r="C38" s="4" t="s">
        <v>448</v>
      </c>
      <c r="D38" s="4" t="s">
        <v>449</v>
      </c>
      <c r="E38" s="4"/>
      <c r="F38" s="4" t="s">
        <v>450</v>
      </c>
      <c r="G38" s="4"/>
      <c r="H38" s="6">
        <v>279</v>
      </c>
      <c r="I38" s="6" t="s">
        <v>157</v>
      </c>
      <c r="J38" s="3"/>
      <c r="K38">
        <v>0</v>
      </c>
      <c r="L38" s="3"/>
      <c r="M38" s="3"/>
      <c r="N38" s="3"/>
      <c r="P38">
        <f t="shared" si="0"/>
        <v>0</v>
      </c>
      <c r="Q38" s="6">
        <f>SUMPRODUCT(J38:N38*'Gear - Pricing'!F38:J38)</f>
        <v>0</v>
      </c>
    </row>
    <row r="39" spans="2:17" ht="60" customHeight="1" x14ac:dyDescent="0.3">
      <c r="B39" s="4" t="s">
        <v>451</v>
      </c>
      <c r="C39" s="4" t="s">
        <v>452</v>
      </c>
      <c r="D39" s="4" t="s">
        <v>449</v>
      </c>
      <c r="E39" s="4"/>
      <c r="F39" s="4" t="s">
        <v>450</v>
      </c>
      <c r="G39" s="4"/>
      <c r="H39" s="6">
        <v>369</v>
      </c>
      <c r="I39" s="6" t="s">
        <v>264</v>
      </c>
      <c r="J39" s="3"/>
      <c r="K39">
        <v>0</v>
      </c>
      <c r="L39" s="3"/>
      <c r="M39" s="3"/>
      <c r="N39" s="3"/>
      <c r="P39">
        <f t="shared" si="0"/>
        <v>0</v>
      </c>
      <c r="Q39" s="6">
        <f>SUMPRODUCT(J39:N39*'Gear - Pricing'!F39:J39)</f>
        <v>0</v>
      </c>
    </row>
    <row r="40" spans="2:17" ht="60" customHeight="1" x14ac:dyDescent="0.3">
      <c r="B40" s="4" t="s">
        <v>453</v>
      </c>
      <c r="C40" s="4" t="s">
        <v>454</v>
      </c>
      <c r="D40" s="4" t="s">
        <v>455</v>
      </c>
      <c r="E40" s="4"/>
      <c r="F40" s="4" t="s">
        <v>450</v>
      </c>
      <c r="G40" s="4"/>
      <c r="H40" s="6">
        <v>599</v>
      </c>
      <c r="I40" s="6" t="s">
        <v>457</v>
      </c>
      <c r="J40" s="3"/>
      <c r="K40">
        <v>0</v>
      </c>
      <c r="L40" s="3"/>
      <c r="M40" s="3"/>
      <c r="N40" s="3"/>
      <c r="P40">
        <f t="shared" si="0"/>
        <v>0</v>
      </c>
      <c r="Q40" s="6">
        <f>SUMPRODUCT(J40:N40*'Gear - Pricing'!F40:J40)</f>
        <v>0</v>
      </c>
    </row>
    <row r="41" spans="2:17" ht="60" customHeight="1" x14ac:dyDescent="0.3">
      <c r="B41" s="4" t="s">
        <v>458</v>
      </c>
      <c r="C41" s="4" t="s">
        <v>459</v>
      </c>
      <c r="D41" s="4" t="s">
        <v>455</v>
      </c>
      <c r="E41" s="4"/>
      <c r="F41" s="4" t="s">
        <v>450</v>
      </c>
      <c r="G41" s="4"/>
      <c r="H41" s="6">
        <v>599</v>
      </c>
      <c r="I41" s="6" t="s">
        <v>457</v>
      </c>
      <c r="J41" s="3"/>
      <c r="K41">
        <v>0</v>
      </c>
      <c r="L41" s="3"/>
      <c r="M41" s="3"/>
      <c r="N41" s="3"/>
      <c r="P41">
        <f t="shared" si="0"/>
        <v>0</v>
      </c>
      <c r="Q41" s="6">
        <f>SUMPRODUCT(J41:N41*'Gear - Pricing'!F41:J41)</f>
        <v>0</v>
      </c>
    </row>
    <row r="42" spans="2:17" ht="60" customHeight="1" x14ac:dyDescent="0.3">
      <c r="B42" s="4" t="s">
        <v>460</v>
      </c>
      <c r="C42" s="4" t="s">
        <v>461</v>
      </c>
      <c r="D42" s="4" t="s">
        <v>266</v>
      </c>
      <c r="E42" s="4"/>
      <c r="F42" s="4" t="s">
        <v>450</v>
      </c>
      <c r="G42" s="4"/>
      <c r="H42" s="6">
        <v>139</v>
      </c>
      <c r="I42" s="6" t="s">
        <v>462</v>
      </c>
      <c r="J42" s="3"/>
      <c r="K42">
        <v>0</v>
      </c>
      <c r="L42" s="3"/>
      <c r="M42" s="3"/>
      <c r="N42" s="3"/>
      <c r="P42">
        <f t="shared" si="0"/>
        <v>0</v>
      </c>
      <c r="Q42" s="6">
        <f>SUMPRODUCT(J42:N42*'Gear - Pricing'!F42:J42)</f>
        <v>0</v>
      </c>
    </row>
    <row r="43" spans="2:17" ht="60" customHeight="1" x14ac:dyDescent="0.3">
      <c r="B43" s="4" t="s">
        <v>463</v>
      </c>
      <c r="C43" s="4" t="s">
        <v>464</v>
      </c>
      <c r="D43" s="4" t="s">
        <v>266</v>
      </c>
      <c r="E43" s="4"/>
      <c r="F43" s="4" t="s">
        <v>450</v>
      </c>
      <c r="G43" s="4"/>
      <c r="H43" s="6">
        <v>549</v>
      </c>
      <c r="I43" s="6" t="s">
        <v>465</v>
      </c>
      <c r="J43" s="3"/>
      <c r="K43" s="3"/>
      <c r="L43">
        <v>0</v>
      </c>
      <c r="M43">
        <v>0</v>
      </c>
      <c r="N43">
        <v>0</v>
      </c>
      <c r="P43">
        <f t="shared" si="0"/>
        <v>0</v>
      </c>
      <c r="Q43" s="6">
        <f>SUMPRODUCT(J43:N43*'Gear - Pricing'!F43:J43)</f>
        <v>0</v>
      </c>
    </row>
    <row r="44" spans="2:17" ht="60" customHeight="1" x14ac:dyDescent="0.3">
      <c r="B44" s="4" t="s">
        <v>466</v>
      </c>
      <c r="C44" s="4" t="s">
        <v>467</v>
      </c>
      <c r="D44" s="4" t="s">
        <v>468</v>
      </c>
      <c r="E44" s="4"/>
      <c r="F44" s="4" t="s">
        <v>450</v>
      </c>
      <c r="G44" s="4"/>
      <c r="H44" s="6">
        <v>499</v>
      </c>
      <c r="I44" s="6"/>
      <c r="J44" s="3"/>
      <c r="K44">
        <v>0</v>
      </c>
      <c r="L44" s="3"/>
      <c r="M44" s="3"/>
      <c r="N44" s="3"/>
      <c r="P44">
        <f t="shared" si="0"/>
        <v>0</v>
      </c>
      <c r="Q44" s="6">
        <f>SUMPRODUCT(J44:N44*'Gear - Pricing'!F44:J44)</f>
        <v>0</v>
      </c>
    </row>
    <row r="45" spans="2:17" ht="60" customHeight="1" x14ac:dyDescent="0.3">
      <c r="B45" s="4" t="s">
        <v>469</v>
      </c>
      <c r="C45" s="4" t="s">
        <v>470</v>
      </c>
      <c r="D45" s="4" t="s">
        <v>471</v>
      </c>
      <c r="E45" s="4"/>
      <c r="F45" s="4" t="s">
        <v>472</v>
      </c>
      <c r="G45" s="4"/>
      <c r="H45" s="6">
        <v>99</v>
      </c>
      <c r="I45" s="6" t="s">
        <v>473</v>
      </c>
      <c r="J45" s="3"/>
      <c r="K45">
        <v>0</v>
      </c>
      <c r="L45" s="3"/>
      <c r="M45" s="3"/>
      <c r="N45" s="3"/>
      <c r="P45">
        <f t="shared" si="0"/>
        <v>0</v>
      </c>
      <c r="Q45" s="6">
        <f>SUMPRODUCT(J45:N45*'Gear - Pricing'!F45:J45)</f>
        <v>0</v>
      </c>
    </row>
    <row r="46" spans="2:17" ht="60" customHeight="1" x14ac:dyDescent="0.3">
      <c r="B46" s="4" t="s">
        <v>475</v>
      </c>
      <c r="C46" s="4" t="s">
        <v>476</v>
      </c>
      <c r="D46" s="4" t="s">
        <v>477</v>
      </c>
      <c r="E46" s="4"/>
      <c r="F46" s="4" t="s">
        <v>340</v>
      </c>
      <c r="G46" s="4"/>
      <c r="H46" s="6">
        <v>59</v>
      </c>
      <c r="I46" s="6" t="s">
        <v>246</v>
      </c>
      <c r="J46" s="3"/>
      <c r="K46">
        <v>0</v>
      </c>
      <c r="L46" s="3"/>
      <c r="M46" s="3"/>
      <c r="N46" s="3"/>
      <c r="P46">
        <f t="shared" si="0"/>
        <v>0</v>
      </c>
      <c r="Q46" s="6">
        <f>SUMPRODUCT(J46:N46*'Gear - Pricing'!F46:J46)</f>
        <v>0</v>
      </c>
    </row>
    <row r="47" spans="2:17" ht="60" customHeight="1" x14ac:dyDescent="0.3">
      <c r="B47" s="4" t="s">
        <v>478</v>
      </c>
      <c r="C47" s="4" t="s">
        <v>479</v>
      </c>
      <c r="D47" s="4" t="s">
        <v>455</v>
      </c>
      <c r="E47" s="4"/>
      <c r="F47" s="4" t="s">
        <v>450</v>
      </c>
      <c r="G47" s="4"/>
      <c r="H47" s="6">
        <v>649</v>
      </c>
      <c r="I47" s="6" t="s">
        <v>319</v>
      </c>
      <c r="J47" s="3"/>
      <c r="K47">
        <v>0</v>
      </c>
      <c r="L47" s="3"/>
      <c r="M47" s="3"/>
      <c r="N47" s="3"/>
      <c r="P47">
        <f t="shared" si="0"/>
        <v>0</v>
      </c>
      <c r="Q47" s="6">
        <f>SUMPRODUCT(J47:N47*'Gear - Pricing'!F47:J47)</f>
        <v>0</v>
      </c>
    </row>
    <row r="48" spans="2:17" ht="60" customHeight="1" x14ac:dyDescent="0.3">
      <c r="B48" s="4" t="s">
        <v>480</v>
      </c>
      <c r="C48" s="4" t="s">
        <v>481</v>
      </c>
      <c r="D48" s="4" t="s">
        <v>471</v>
      </c>
      <c r="E48" s="4"/>
      <c r="F48" s="4" t="s">
        <v>450</v>
      </c>
      <c r="G48" s="4"/>
      <c r="H48" s="6">
        <v>489</v>
      </c>
      <c r="I48" s="6" t="s">
        <v>149</v>
      </c>
      <c r="J48" s="3"/>
      <c r="K48">
        <v>0</v>
      </c>
      <c r="L48" s="3"/>
      <c r="M48" s="3"/>
      <c r="N48" s="3"/>
      <c r="P48">
        <f t="shared" si="0"/>
        <v>0</v>
      </c>
      <c r="Q48" s="6">
        <f>SUMPRODUCT(J48:N48*'Gear - Pricing'!F48:J48)</f>
        <v>0</v>
      </c>
    </row>
    <row r="49" spans="1:17" ht="60" customHeight="1" x14ac:dyDescent="0.3">
      <c r="B49" s="4" t="s">
        <v>480</v>
      </c>
      <c r="C49" s="4" t="s">
        <v>482</v>
      </c>
      <c r="D49" s="4" t="s">
        <v>455</v>
      </c>
      <c r="E49" s="4"/>
      <c r="F49" s="4" t="s">
        <v>450</v>
      </c>
      <c r="G49" s="4"/>
      <c r="H49" s="6">
        <v>489</v>
      </c>
      <c r="I49" s="6" t="s">
        <v>149</v>
      </c>
      <c r="J49" s="3"/>
      <c r="K49">
        <v>0</v>
      </c>
      <c r="L49" s="3"/>
      <c r="M49" s="3"/>
      <c r="N49" s="3"/>
      <c r="P49">
        <f t="shared" ref="P49:P59" si="1">SUM(J49:O49)</f>
        <v>0</v>
      </c>
      <c r="Q49" s="6">
        <f>SUMPRODUCT(J49:N49*'Gear - Pricing'!F49:J49)</f>
        <v>0</v>
      </c>
    </row>
    <row r="50" spans="1:17" ht="60" customHeight="1" x14ac:dyDescent="0.3">
      <c r="B50" s="4" t="s">
        <v>483</v>
      </c>
      <c r="C50" s="4" t="s">
        <v>484</v>
      </c>
      <c r="D50" s="4" t="s">
        <v>339</v>
      </c>
      <c r="E50" s="4"/>
      <c r="F50" s="4" t="s">
        <v>485</v>
      </c>
      <c r="G50" s="4"/>
      <c r="H50" s="6">
        <v>329</v>
      </c>
      <c r="I50" s="6" t="s">
        <v>231</v>
      </c>
      <c r="J50" s="3"/>
      <c r="K50">
        <v>0</v>
      </c>
      <c r="L50" s="3"/>
      <c r="M50" s="3"/>
      <c r="N50" s="3"/>
      <c r="P50">
        <f t="shared" si="1"/>
        <v>0</v>
      </c>
      <c r="Q50" s="6">
        <f>SUMPRODUCT(J50:N50*'Gear - Pricing'!F50:J50)</f>
        <v>0</v>
      </c>
    </row>
    <row r="51" spans="1:17" ht="60" customHeight="1" x14ac:dyDescent="0.3">
      <c r="B51" s="4" t="s">
        <v>483</v>
      </c>
      <c r="C51" s="4" t="s">
        <v>486</v>
      </c>
      <c r="D51" s="4" t="s">
        <v>266</v>
      </c>
      <c r="E51" s="4"/>
      <c r="F51" s="4" t="s">
        <v>485</v>
      </c>
      <c r="G51" s="4"/>
      <c r="H51" s="6">
        <v>329</v>
      </c>
      <c r="I51" s="6" t="s">
        <v>231</v>
      </c>
      <c r="J51" s="3"/>
      <c r="K51">
        <v>0</v>
      </c>
      <c r="L51" s="3"/>
      <c r="M51" s="3"/>
      <c r="N51" s="3"/>
      <c r="P51">
        <f t="shared" si="1"/>
        <v>0</v>
      </c>
      <c r="Q51" s="6">
        <f>SUMPRODUCT(J51:N51*'Gear - Pricing'!F51:J51)</f>
        <v>0</v>
      </c>
    </row>
    <row r="52" spans="1:17" ht="60" customHeight="1" x14ac:dyDescent="0.3">
      <c r="B52" s="4" t="s">
        <v>487</v>
      </c>
      <c r="C52" s="4" t="s">
        <v>488</v>
      </c>
      <c r="D52" s="4" t="s">
        <v>266</v>
      </c>
      <c r="E52" s="4"/>
      <c r="F52" s="4" t="s">
        <v>485</v>
      </c>
      <c r="G52" s="4"/>
      <c r="H52" s="6">
        <v>169</v>
      </c>
      <c r="I52" s="6" t="s">
        <v>373</v>
      </c>
      <c r="J52" s="3"/>
      <c r="K52">
        <v>0</v>
      </c>
      <c r="L52" s="3"/>
      <c r="M52" s="3"/>
      <c r="N52" s="3"/>
      <c r="P52">
        <f t="shared" si="1"/>
        <v>0</v>
      </c>
      <c r="Q52" s="6">
        <f>SUMPRODUCT(J52:N52*'Gear - Pricing'!F52:J52)</f>
        <v>0</v>
      </c>
    </row>
    <row r="53" spans="1:17" ht="60" customHeight="1" x14ac:dyDescent="0.3">
      <c r="B53" s="4" t="s">
        <v>487</v>
      </c>
      <c r="C53" s="4" t="s">
        <v>489</v>
      </c>
      <c r="D53" s="4" t="s">
        <v>455</v>
      </c>
      <c r="E53" s="4"/>
      <c r="F53" s="4" t="s">
        <v>485</v>
      </c>
      <c r="G53" s="4"/>
      <c r="H53" s="6">
        <v>169</v>
      </c>
      <c r="I53" s="6" t="s">
        <v>373</v>
      </c>
      <c r="J53" s="3"/>
      <c r="K53">
        <v>0</v>
      </c>
      <c r="L53" s="3"/>
      <c r="M53" s="3"/>
      <c r="N53" s="3"/>
      <c r="P53">
        <f t="shared" si="1"/>
        <v>0</v>
      </c>
      <c r="Q53" s="6">
        <f>SUMPRODUCT(J53:N53*'Gear - Pricing'!F53:J53)</f>
        <v>0</v>
      </c>
    </row>
    <row r="54" spans="1:17" ht="60" customHeight="1" x14ac:dyDescent="0.3">
      <c r="B54" s="4" t="s">
        <v>490</v>
      </c>
      <c r="C54" s="4" t="s">
        <v>491</v>
      </c>
      <c r="D54" s="4" t="s">
        <v>266</v>
      </c>
      <c r="E54" s="4"/>
      <c r="F54" s="4" t="s">
        <v>485</v>
      </c>
      <c r="G54" s="4"/>
      <c r="H54" s="6">
        <v>249</v>
      </c>
      <c r="I54" s="6" t="s">
        <v>234</v>
      </c>
      <c r="J54" s="3"/>
      <c r="K54">
        <v>0</v>
      </c>
      <c r="L54" s="3"/>
      <c r="M54" s="3"/>
      <c r="N54" s="3"/>
      <c r="P54">
        <f t="shared" si="1"/>
        <v>0</v>
      </c>
      <c r="Q54" s="6">
        <f>SUMPRODUCT(J54:N54*'Gear - Pricing'!F54:J54)</f>
        <v>0</v>
      </c>
    </row>
    <row r="55" spans="1:17" ht="60" customHeight="1" x14ac:dyDescent="0.3">
      <c r="B55" s="4" t="s">
        <v>490</v>
      </c>
      <c r="C55" s="4" t="s">
        <v>492</v>
      </c>
      <c r="D55" s="4" t="s">
        <v>455</v>
      </c>
      <c r="E55" s="4"/>
      <c r="F55" s="4" t="s">
        <v>485</v>
      </c>
      <c r="G55" s="4"/>
      <c r="H55" s="6">
        <v>249</v>
      </c>
      <c r="I55" s="6" t="s">
        <v>234</v>
      </c>
      <c r="J55" s="3"/>
      <c r="K55">
        <v>0</v>
      </c>
      <c r="L55" s="3"/>
      <c r="M55" s="3"/>
      <c r="N55" s="3"/>
      <c r="P55">
        <f t="shared" si="1"/>
        <v>0</v>
      </c>
      <c r="Q55" s="6">
        <f>SUMPRODUCT(J55:N55*'Gear - Pricing'!F55:J55)</f>
        <v>0</v>
      </c>
    </row>
    <row r="56" spans="1:17" ht="60" customHeight="1" x14ac:dyDescent="0.3">
      <c r="B56" s="4" t="s">
        <v>493</v>
      </c>
      <c r="C56" s="4" t="s">
        <v>494</v>
      </c>
      <c r="D56" s="4" t="s">
        <v>455</v>
      </c>
      <c r="E56" s="4"/>
      <c r="F56" s="4" t="s">
        <v>485</v>
      </c>
      <c r="G56" s="4"/>
      <c r="H56" s="6">
        <v>399</v>
      </c>
      <c r="I56" s="6" t="s">
        <v>474</v>
      </c>
      <c r="J56" s="3"/>
      <c r="K56">
        <v>0</v>
      </c>
      <c r="L56" s="3"/>
      <c r="M56" s="3"/>
      <c r="N56" s="3"/>
      <c r="P56">
        <f t="shared" si="1"/>
        <v>0</v>
      </c>
      <c r="Q56" s="6">
        <f>SUMPRODUCT(J56:N56*'Gear - Pricing'!F56:J56)</f>
        <v>0</v>
      </c>
    </row>
    <row r="57" spans="1:17" ht="60" customHeight="1" x14ac:dyDescent="0.3">
      <c r="B57" s="4" t="s">
        <v>493</v>
      </c>
      <c r="C57" s="4" t="s">
        <v>495</v>
      </c>
      <c r="D57" s="4" t="s">
        <v>471</v>
      </c>
      <c r="E57" s="4"/>
      <c r="F57" s="4" t="s">
        <v>485</v>
      </c>
      <c r="G57" s="4"/>
      <c r="H57" s="6">
        <v>399</v>
      </c>
      <c r="I57" s="6" t="s">
        <v>474</v>
      </c>
      <c r="J57" s="3"/>
      <c r="K57">
        <v>0</v>
      </c>
      <c r="L57" s="3"/>
      <c r="M57" s="3"/>
      <c r="N57" s="3"/>
      <c r="P57">
        <f t="shared" si="1"/>
        <v>0</v>
      </c>
      <c r="Q57" s="6">
        <f>SUMPRODUCT(J57:N57*'Gear - Pricing'!F57:J57)</f>
        <v>0</v>
      </c>
    </row>
    <row r="58" spans="1:17" ht="60" customHeight="1" x14ac:dyDescent="0.3">
      <c r="B58" s="4" t="s">
        <v>496</v>
      </c>
      <c r="C58" s="4" t="s">
        <v>497</v>
      </c>
      <c r="D58" s="4" t="s">
        <v>455</v>
      </c>
      <c r="E58" s="4"/>
      <c r="F58" s="4" t="s">
        <v>485</v>
      </c>
      <c r="G58" s="4"/>
      <c r="H58" s="6">
        <v>499</v>
      </c>
      <c r="I58" s="6" t="s">
        <v>498</v>
      </c>
      <c r="J58" s="3"/>
      <c r="K58">
        <v>0</v>
      </c>
      <c r="L58" s="3"/>
      <c r="M58" s="3"/>
      <c r="N58" s="3"/>
      <c r="P58">
        <f t="shared" si="1"/>
        <v>0</v>
      </c>
      <c r="Q58" s="6">
        <f>SUMPRODUCT(J58:N58*'Gear - Pricing'!F58:J58)</f>
        <v>0</v>
      </c>
    </row>
    <row r="59" spans="1:17" ht="60" customHeight="1" x14ac:dyDescent="0.3">
      <c r="B59" s="4" t="s">
        <v>496</v>
      </c>
      <c r="C59" s="4" t="s">
        <v>499</v>
      </c>
      <c r="D59" s="4" t="s">
        <v>471</v>
      </c>
      <c r="E59" s="4"/>
      <c r="F59" s="4" t="s">
        <v>485</v>
      </c>
      <c r="G59" s="4"/>
      <c r="H59" s="6">
        <v>499</v>
      </c>
      <c r="I59" s="6" t="s">
        <v>498</v>
      </c>
      <c r="J59" s="3"/>
      <c r="K59">
        <v>0</v>
      </c>
      <c r="L59" s="3"/>
      <c r="M59" s="3"/>
      <c r="N59" s="3"/>
      <c r="P59">
        <f t="shared" si="1"/>
        <v>0</v>
      </c>
      <c r="Q59" s="6">
        <f>SUMPRODUCT(J59:N59*'Gear - Pricing'!F59:J59)</f>
        <v>0</v>
      </c>
    </row>
    <row r="61" spans="1:17" x14ac:dyDescent="0.3">
      <c r="I61" t="s">
        <v>122</v>
      </c>
      <c r="J61">
        <f>SUM(J18:J60)</f>
        <v>0</v>
      </c>
      <c r="K61">
        <f>SUM(K18:K60)</f>
        <v>0</v>
      </c>
      <c r="L61">
        <f>SUM(L18:L60)</f>
        <v>0</v>
      </c>
      <c r="M61">
        <f>SUM(M18:M60)</f>
        <v>0</v>
      </c>
      <c r="N61">
        <f>SUM(N18:N60)</f>
        <v>0</v>
      </c>
      <c r="P61">
        <f>SUM(P18:P60)</f>
        <v>0</v>
      </c>
      <c r="Q61" s="6">
        <f>SUM(Q18:Q60)</f>
        <v>0</v>
      </c>
    </row>
    <row r="63" spans="1:17" ht="21" x14ac:dyDescent="0.4">
      <c r="A63" s="2" t="s">
        <v>123</v>
      </c>
      <c r="C63">
        <f>SUM(P61)</f>
        <v>0</v>
      </c>
    </row>
    <row r="64" spans="1:17" ht="21" x14ac:dyDescent="0.4">
      <c r="A64" s="2" t="s">
        <v>124</v>
      </c>
      <c r="C64" s="6">
        <f>SUM(Q61)</f>
        <v>0</v>
      </c>
    </row>
  </sheetData>
  <mergeCells count="1">
    <mergeCell ref="J16:O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9"/>
  <sheetViews>
    <sheetView workbookViewId="0">
      <selection activeCell="B65" sqref="B65:B66"/>
    </sheetView>
  </sheetViews>
  <sheetFormatPr defaultRowHeight="14.4" x14ac:dyDescent="0.3"/>
  <cols>
    <col min="1" max="10" width="12.109375" customWidth="1"/>
  </cols>
  <sheetData>
    <row r="1" spans="1:2" ht="15" customHeight="1" x14ac:dyDescent="0.3"/>
    <row r="2" spans="1:2" ht="15" customHeight="1" x14ac:dyDescent="0.3"/>
    <row r="3" spans="1:2" ht="15" customHeight="1" x14ac:dyDescent="0.3"/>
    <row r="4" spans="1:2" ht="15" customHeight="1" x14ac:dyDescent="0.3"/>
    <row r="5" spans="1:2" ht="15" customHeight="1" x14ac:dyDescent="0.3"/>
    <row r="6" spans="1:2" ht="21" customHeight="1" x14ac:dyDescent="0.4">
      <c r="A6" s="2" t="s">
        <v>5</v>
      </c>
    </row>
    <row r="7" spans="1:2" ht="21" customHeight="1" x14ac:dyDescent="0.4">
      <c r="A7" s="2" t="s">
        <v>6</v>
      </c>
    </row>
    <row r="8" spans="1:2" ht="21" customHeight="1" x14ac:dyDescent="0.4">
      <c r="A8" s="2" t="s">
        <v>7</v>
      </c>
    </row>
    <row r="9" spans="1:2" ht="15" customHeight="1" x14ac:dyDescent="0.3"/>
    <row r="10" spans="1:2" ht="15" customHeight="1" x14ac:dyDescent="0.3">
      <c r="A10" s="5"/>
    </row>
    <row r="11" spans="1:2" ht="15" customHeight="1" x14ac:dyDescent="0.3">
      <c r="A11" s="5" t="s">
        <v>8</v>
      </c>
      <c r="B11" t="s">
        <v>9</v>
      </c>
    </row>
    <row r="12" spans="1:2" ht="15" customHeight="1" x14ac:dyDescent="0.3">
      <c r="A12" s="5" t="s">
        <v>10</v>
      </c>
    </row>
    <row r="13" spans="1:2" ht="15" customHeight="1" x14ac:dyDescent="0.3">
      <c r="A13" s="5" t="s">
        <v>11</v>
      </c>
      <c r="B13" t="s">
        <v>12</v>
      </c>
    </row>
    <row r="14" spans="1:2" ht="15" customHeight="1" x14ac:dyDescent="0.3"/>
    <row r="15" spans="1:2" ht="15" customHeight="1" x14ac:dyDescent="0.3"/>
    <row r="16" spans="1:2" ht="21" customHeight="1" x14ac:dyDescent="0.4">
      <c r="A16" s="2" t="s">
        <v>403</v>
      </c>
    </row>
    <row r="17" spans="1:10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404</v>
      </c>
      <c r="G17" s="1" t="s">
        <v>286</v>
      </c>
      <c r="H17" s="1" t="s">
        <v>42</v>
      </c>
      <c r="I17" s="1" t="s">
        <v>405</v>
      </c>
      <c r="J17" s="1" t="s">
        <v>406</v>
      </c>
    </row>
    <row r="18" spans="1:10" ht="60" customHeight="1" x14ac:dyDescent="0.3">
      <c r="B18" s="4" t="s">
        <v>407</v>
      </c>
      <c r="C18" s="4" t="s">
        <v>408</v>
      </c>
      <c r="D18" s="4" t="s">
        <v>409</v>
      </c>
      <c r="E18" s="4"/>
      <c r="F18" s="6">
        <v>69</v>
      </c>
      <c r="G18" s="3"/>
      <c r="H18" s="3"/>
      <c r="I18" s="3"/>
      <c r="J18" s="3"/>
    </row>
    <row r="19" spans="1:10" ht="60" customHeight="1" x14ac:dyDescent="0.3">
      <c r="B19" s="4" t="s">
        <v>407</v>
      </c>
      <c r="C19" s="4" t="s">
        <v>411</v>
      </c>
      <c r="D19" s="4" t="s">
        <v>412</v>
      </c>
      <c r="E19" s="4"/>
      <c r="F19" s="6">
        <v>69</v>
      </c>
      <c r="G19" s="3"/>
      <c r="H19" s="3"/>
      <c r="I19" s="3"/>
      <c r="J19" s="3"/>
    </row>
    <row r="20" spans="1:10" ht="60" customHeight="1" x14ac:dyDescent="0.3">
      <c r="B20" s="4" t="s">
        <v>413</v>
      </c>
      <c r="C20" s="4" t="s">
        <v>414</v>
      </c>
      <c r="D20" s="4" t="s">
        <v>415</v>
      </c>
      <c r="E20" s="4"/>
      <c r="F20" s="6">
        <v>59</v>
      </c>
      <c r="G20" s="3"/>
      <c r="H20" s="3"/>
      <c r="I20" s="3"/>
      <c r="J20" s="3"/>
    </row>
    <row r="21" spans="1:10" ht="60" customHeight="1" x14ac:dyDescent="0.3">
      <c r="B21" s="4" t="s">
        <v>413</v>
      </c>
      <c r="C21" s="4" t="s">
        <v>416</v>
      </c>
      <c r="D21" s="4" t="s">
        <v>417</v>
      </c>
      <c r="E21" s="4"/>
      <c r="F21" s="6">
        <v>59</v>
      </c>
      <c r="G21" s="3"/>
      <c r="H21" s="3"/>
      <c r="I21" s="3"/>
      <c r="J21" s="3"/>
    </row>
    <row r="22" spans="1:10" ht="60" customHeight="1" x14ac:dyDescent="0.3">
      <c r="B22" s="4" t="s">
        <v>418</v>
      </c>
      <c r="C22" s="4" t="s">
        <v>419</v>
      </c>
      <c r="D22" s="4" t="s">
        <v>420</v>
      </c>
      <c r="E22" s="4"/>
      <c r="F22" s="6">
        <v>69</v>
      </c>
      <c r="G22" s="3"/>
      <c r="H22" s="3"/>
      <c r="I22" s="3"/>
      <c r="J22" s="3"/>
    </row>
    <row r="23" spans="1:10" ht="60" customHeight="1" x14ac:dyDescent="0.3">
      <c r="B23" s="4" t="s">
        <v>418</v>
      </c>
      <c r="C23" s="4" t="s">
        <v>421</v>
      </c>
      <c r="D23" s="4" t="s">
        <v>336</v>
      </c>
      <c r="E23" s="4"/>
      <c r="F23" s="6">
        <v>69</v>
      </c>
      <c r="G23" s="3"/>
      <c r="H23" s="3"/>
      <c r="I23" s="3"/>
      <c r="J23" s="3"/>
    </row>
    <row r="24" spans="1:10" ht="60" customHeight="1" x14ac:dyDescent="0.3">
      <c r="B24" s="4" t="s">
        <v>418</v>
      </c>
      <c r="C24" s="4" t="s">
        <v>422</v>
      </c>
      <c r="D24" s="4" t="s">
        <v>423</v>
      </c>
      <c r="E24" s="4"/>
      <c r="F24" s="6">
        <v>69</v>
      </c>
      <c r="G24" s="3"/>
      <c r="H24" s="3"/>
      <c r="I24" s="3"/>
      <c r="J24" s="3"/>
    </row>
    <row r="25" spans="1:10" ht="60" customHeight="1" x14ac:dyDescent="0.3">
      <c r="B25" s="4" t="s">
        <v>424</v>
      </c>
      <c r="C25" s="4" t="s">
        <v>425</v>
      </c>
      <c r="D25" s="4" t="s">
        <v>266</v>
      </c>
      <c r="E25" s="4"/>
      <c r="F25" s="6">
        <v>69</v>
      </c>
      <c r="G25" s="3"/>
      <c r="H25" s="3"/>
      <c r="I25" s="3"/>
      <c r="J25" s="3"/>
    </row>
    <row r="26" spans="1:10" ht="60" customHeight="1" x14ac:dyDescent="0.3">
      <c r="B26" s="4" t="s">
        <v>424</v>
      </c>
      <c r="C26" s="4" t="s">
        <v>426</v>
      </c>
      <c r="D26" s="4" t="s">
        <v>399</v>
      </c>
      <c r="E26" s="4"/>
      <c r="F26" s="6">
        <v>69</v>
      </c>
      <c r="G26" s="3"/>
      <c r="H26" s="3"/>
      <c r="I26" s="3"/>
      <c r="J26" s="3"/>
    </row>
    <row r="27" spans="1:10" ht="60" customHeight="1" x14ac:dyDescent="0.3">
      <c r="B27" s="4" t="s">
        <v>424</v>
      </c>
      <c r="C27" s="4" t="s">
        <v>427</v>
      </c>
      <c r="D27" s="4" t="s">
        <v>428</v>
      </c>
      <c r="E27" s="4"/>
      <c r="F27" s="6">
        <v>69</v>
      </c>
      <c r="G27" s="3"/>
      <c r="H27" s="3"/>
      <c r="I27" s="3"/>
      <c r="J27" s="3"/>
    </row>
    <row r="28" spans="1:10" ht="60" customHeight="1" x14ac:dyDescent="0.3">
      <c r="B28" s="4" t="s">
        <v>429</v>
      </c>
      <c r="C28" s="4" t="s">
        <v>430</v>
      </c>
      <c r="D28" s="4" t="s">
        <v>326</v>
      </c>
      <c r="E28" s="4"/>
      <c r="F28" s="6">
        <v>49</v>
      </c>
      <c r="G28" s="3"/>
      <c r="H28" s="3"/>
      <c r="I28" s="3"/>
      <c r="J28" s="3"/>
    </row>
    <row r="29" spans="1:10" ht="60" customHeight="1" x14ac:dyDescent="0.3">
      <c r="B29" s="4" t="s">
        <v>429</v>
      </c>
      <c r="C29" s="4" t="s">
        <v>432</v>
      </c>
      <c r="D29" s="4" t="s">
        <v>349</v>
      </c>
      <c r="E29" s="4"/>
      <c r="F29" s="6">
        <v>49</v>
      </c>
      <c r="G29" s="3"/>
      <c r="H29" s="3"/>
      <c r="I29" s="3"/>
      <c r="J29" s="3"/>
    </row>
    <row r="30" spans="1:10" ht="60" customHeight="1" x14ac:dyDescent="0.3">
      <c r="B30" s="4" t="s">
        <v>429</v>
      </c>
      <c r="C30" s="4" t="s">
        <v>433</v>
      </c>
      <c r="D30" s="4" t="s">
        <v>266</v>
      </c>
      <c r="E30" s="4"/>
      <c r="F30" s="6">
        <v>49</v>
      </c>
      <c r="G30" s="3"/>
      <c r="H30" s="3"/>
      <c r="I30" s="3"/>
      <c r="J30" s="3"/>
    </row>
    <row r="31" spans="1:10" ht="60" customHeight="1" x14ac:dyDescent="0.3">
      <c r="B31" s="4" t="s">
        <v>429</v>
      </c>
      <c r="C31" s="4" t="s">
        <v>434</v>
      </c>
      <c r="D31" s="4" t="s">
        <v>435</v>
      </c>
      <c r="E31" s="4"/>
      <c r="F31" s="6">
        <v>49</v>
      </c>
      <c r="G31" s="3"/>
      <c r="H31" s="3"/>
      <c r="I31" s="3"/>
      <c r="J31" s="3"/>
    </row>
    <row r="32" spans="1:10" ht="60" customHeight="1" x14ac:dyDescent="0.3">
      <c r="B32" s="4" t="s">
        <v>436</v>
      </c>
      <c r="C32" s="4" t="s">
        <v>437</v>
      </c>
      <c r="D32" s="4" t="s">
        <v>266</v>
      </c>
      <c r="E32" s="4"/>
      <c r="F32" s="6">
        <v>69</v>
      </c>
      <c r="G32" s="3"/>
      <c r="H32" s="3"/>
      <c r="I32" s="3"/>
      <c r="J32" s="3"/>
    </row>
    <row r="33" spans="2:10" ht="60" customHeight="1" x14ac:dyDescent="0.3">
      <c r="B33" s="4" t="s">
        <v>436</v>
      </c>
      <c r="C33" s="4" t="s">
        <v>438</v>
      </c>
      <c r="D33" s="4" t="s">
        <v>326</v>
      </c>
      <c r="E33" s="4"/>
      <c r="F33" s="6">
        <v>69</v>
      </c>
      <c r="G33" s="3"/>
      <c r="H33" s="3"/>
      <c r="I33" s="3"/>
      <c r="J33" s="3"/>
    </row>
    <row r="34" spans="2:10" ht="60" customHeight="1" x14ac:dyDescent="0.3">
      <c r="B34" s="4" t="s">
        <v>439</v>
      </c>
      <c r="C34" s="4" t="s">
        <v>440</v>
      </c>
      <c r="D34" s="4" t="s">
        <v>266</v>
      </c>
      <c r="E34" s="4"/>
      <c r="F34" s="6">
        <v>69</v>
      </c>
      <c r="G34" s="3"/>
      <c r="H34" s="3"/>
      <c r="I34" s="3"/>
      <c r="J34" s="3"/>
    </row>
    <row r="35" spans="2:10" ht="60" customHeight="1" x14ac:dyDescent="0.3">
      <c r="B35" s="4" t="s">
        <v>439</v>
      </c>
      <c r="C35" s="4" t="s">
        <v>441</v>
      </c>
      <c r="D35" s="4" t="s">
        <v>402</v>
      </c>
      <c r="E35" s="4"/>
      <c r="F35" s="6">
        <v>69</v>
      </c>
      <c r="G35" s="3"/>
      <c r="H35" s="3"/>
      <c r="I35" s="3"/>
      <c r="J35" s="3"/>
    </row>
    <row r="36" spans="2:10" ht="60" customHeight="1" x14ac:dyDescent="0.3">
      <c r="B36" s="4" t="s">
        <v>442</v>
      </c>
      <c r="C36" s="4" t="s">
        <v>443</v>
      </c>
      <c r="D36" s="4" t="s">
        <v>444</v>
      </c>
      <c r="E36" s="4"/>
      <c r="F36" s="6">
        <v>69</v>
      </c>
      <c r="G36" s="3"/>
      <c r="H36" s="3"/>
      <c r="I36" s="3"/>
      <c r="J36" s="3"/>
    </row>
    <row r="37" spans="2:10" ht="60" customHeight="1" x14ac:dyDescent="0.3">
      <c r="B37" s="4" t="s">
        <v>442</v>
      </c>
      <c r="C37" s="4" t="s">
        <v>445</v>
      </c>
      <c r="D37" s="4" t="s">
        <v>446</v>
      </c>
      <c r="E37" s="4"/>
      <c r="F37" s="6">
        <v>69</v>
      </c>
      <c r="G37" s="3"/>
      <c r="H37" s="3"/>
      <c r="I37" s="3"/>
      <c r="J37" s="3"/>
    </row>
    <row r="38" spans="2:10" ht="60" customHeight="1" x14ac:dyDescent="0.3">
      <c r="B38" s="4" t="s">
        <v>447</v>
      </c>
      <c r="C38" s="4" t="s">
        <v>448</v>
      </c>
      <c r="D38" s="4" t="s">
        <v>449</v>
      </c>
      <c r="E38" s="4"/>
      <c r="F38" s="3"/>
      <c r="G38" s="6">
        <v>279</v>
      </c>
      <c r="H38" s="3"/>
      <c r="I38" s="3"/>
      <c r="J38" s="3"/>
    </row>
    <row r="39" spans="2:10" ht="60" customHeight="1" x14ac:dyDescent="0.3">
      <c r="B39" s="4" t="s">
        <v>451</v>
      </c>
      <c r="C39" s="4" t="s">
        <v>452</v>
      </c>
      <c r="D39" s="4" t="s">
        <v>449</v>
      </c>
      <c r="E39" s="4"/>
      <c r="F39" s="3"/>
      <c r="G39" s="6">
        <v>369</v>
      </c>
      <c r="H39" s="3"/>
      <c r="I39" s="3"/>
      <c r="J39" s="3"/>
    </row>
    <row r="40" spans="2:10" ht="60" customHeight="1" x14ac:dyDescent="0.3">
      <c r="B40" s="4" t="s">
        <v>453</v>
      </c>
      <c r="C40" s="4" t="s">
        <v>454</v>
      </c>
      <c r="D40" s="4" t="s">
        <v>455</v>
      </c>
      <c r="E40" s="4"/>
      <c r="F40" s="3"/>
      <c r="G40" s="6">
        <v>599</v>
      </c>
      <c r="H40" s="3"/>
      <c r="I40" s="3"/>
      <c r="J40" s="3"/>
    </row>
    <row r="41" spans="2:10" ht="60" customHeight="1" x14ac:dyDescent="0.3">
      <c r="B41" s="4" t="s">
        <v>458</v>
      </c>
      <c r="C41" s="4" t="s">
        <v>459</v>
      </c>
      <c r="D41" s="4" t="s">
        <v>455</v>
      </c>
      <c r="E41" s="4"/>
      <c r="F41" s="3"/>
      <c r="G41" s="6">
        <v>599</v>
      </c>
      <c r="H41" s="3"/>
      <c r="I41" s="3"/>
      <c r="J41" s="3"/>
    </row>
    <row r="42" spans="2:10" ht="60" customHeight="1" x14ac:dyDescent="0.3">
      <c r="B42" s="4" t="s">
        <v>460</v>
      </c>
      <c r="C42" s="4" t="s">
        <v>461</v>
      </c>
      <c r="D42" s="4" t="s">
        <v>266</v>
      </c>
      <c r="E42" s="4"/>
      <c r="F42" s="3"/>
      <c r="G42" s="6">
        <v>139</v>
      </c>
      <c r="H42" s="3"/>
      <c r="I42" s="3"/>
      <c r="J42" s="3"/>
    </row>
    <row r="43" spans="2:10" ht="60" customHeight="1" x14ac:dyDescent="0.3">
      <c r="B43" s="4" t="s">
        <v>463</v>
      </c>
      <c r="C43" s="4" t="s">
        <v>464</v>
      </c>
      <c r="D43" s="4" t="s">
        <v>266</v>
      </c>
      <c r="E43" s="4"/>
      <c r="F43" s="3"/>
      <c r="G43" s="3"/>
      <c r="H43" s="6">
        <v>549</v>
      </c>
      <c r="I43" s="6">
        <v>549</v>
      </c>
      <c r="J43" s="6">
        <v>549</v>
      </c>
    </row>
    <row r="44" spans="2:10" ht="60" customHeight="1" x14ac:dyDescent="0.3">
      <c r="B44" s="4" t="s">
        <v>466</v>
      </c>
      <c r="C44" s="4" t="s">
        <v>467</v>
      </c>
      <c r="D44" s="4" t="s">
        <v>468</v>
      </c>
      <c r="E44" s="4"/>
      <c r="F44" s="3"/>
      <c r="G44" s="6">
        <v>499</v>
      </c>
      <c r="H44" s="3"/>
      <c r="I44" s="3"/>
      <c r="J44" s="3"/>
    </row>
    <row r="45" spans="2:10" ht="60" customHeight="1" x14ac:dyDescent="0.3">
      <c r="B45" s="4" t="s">
        <v>469</v>
      </c>
      <c r="C45" s="4" t="s">
        <v>470</v>
      </c>
      <c r="D45" s="4" t="s">
        <v>471</v>
      </c>
      <c r="E45" s="4"/>
      <c r="F45" s="3"/>
      <c r="G45" s="6">
        <v>99</v>
      </c>
      <c r="H45" s="3"/>
      <c r="I45" s="3"/>
      <c r="J45" s="3"/>
    </row>
    <row r="46" spans="2:10" ht="60" customHeight="1" x14ac:dyDescent="0.3">
      <c r="B46" s="4" t="s">
        <v>475</v>
      </c>
      <c r="C46" s="4" t="s">
        <v>476</v>
      </c>
      <c r="D46" s="4" t="s">
        <v>477</v>
      </c>
      <c r="E46" s="4"/>
      <c r="F46" s="3"/>
      <c r="G46" s="6">
        <v>59</v>
      </c>
      <c r="H46" s="3"/>
      <c r="I46" s="3"/>
      <c r="J46" s="3"/>
    </row>
    <row r="47" spans="2:10" ht="60" customHeight="1" x14ac:dyDescent="0.3">
      <c r="B47" s="4" t="s">
        <v>478</v>
      </c>
      <c r="C47" s="4" t="s">
        <v>479</v>
      </c>
      <c r="D47" s="4" t="s">
        <v>455</v>
      </c>
      <c r="E47" s="4"/>
      <c r="F47" s="3"/>
      <c r="G47" s="6">
        <v>649</v>
      </c>
      <c r="H47" s="3"/>
      <c r="I47" s="3"/>
      <c r="J47" s="3"/>
    </row>
    <row r="48" spans="2:10" ht="60" customHeight="1" x14ac:dyDescent="0.3">
      <c r="B48" s="4" t="s">
        <v>480</v>
      </c>
      <c r="C48" s="4" t="s">
        <v>481</v>
      </c>
      <c r="D48" s="4" t="s">
        <v>471</v>
      </c>
      <c r="E48" s="4"/>
      <c r="F48" s="3"/>
      <c r="G48" s="6">
        <v>489</v>
      </c>
      <c r="H48" s="3"/>
      <c r="I48" s="3"/>
      <c r="J48" s="3"/>
    </row>
    <row r="49" spans="2:10" ht="60" customHeight="1" x14ac:dyDescent="0.3">
      <c r="B49" s="4" t="s">
        <v>480</v>
      </c>
      <c r="C49" s="4" t="s">
        <v>482</v>
      </c>
      <c r="D49" s="4" t="s">
        <v>455</v>
      </c>
      <c r="E49" s="4"/>
      <c r="F49" s="3"/>
      <c r="G49" s="6">
        <v>489</v>
      </c>
      <c r="H49" s="3"/>
      <c r="I49" s="3"/>
      <c r="J49" s="3"/>
    </row>
    <row r="50" spans="2:10" ht="60" customHeight="1" x14ac:dyDescent="0.3">
      <c r="B50" s="4" t="s">
        <v>483</v>
      </c>
      <c r="C50" s="4" t="s">
        <v>484</v>
      </c>
      <c r="D50" s="4" t="s">
        <v>339</v>
      </c>
      <c r="E50" s="4"/>
      <c r="F50" s="3"/>
      <c r="G50" s="6">
        <v>329</v>
      </c>
      <c r="H50" s="3"/>
      <c r="I50" s="3"/>
      <c r="J50" s="3"/>
    </row>
    <row r="51" spans="2:10" ht="60" customHeight="1" x14ac:dyDescent="0.3">
      <c r="B51" s="4" t="s">
        <v>483</v>
      </c>
      <c r="C51" s="4" t="s">
        <v>486</v>
      </c>
      <c r="D51" s="4" t="s">
        <v>266</v>
      </c>
      <c r="E51" s="4"/>
      <c r="F51" s="3"/>
      <c r="G51" s="6">
        <v>329</v>
      </c>
      <c r="H51" s="3"/>
      <c r="I51" s="3"/>
      <c r="J51" s="3"/>
    </row>
    <row r="52" spans="2:10" ht="60" customHeight="1" x14ac:dyDescent="0.3">
      <c r="B52" s="4" t="s">
        <v>487</v>
      </c>
      <c r="C52" s="4" t="s">
        <v>488</v>
      </c>
      <c r="D52" s="4" t="s">
        <v>266</v>
      </c>
      <c r="E52" s="4"/>
      <c r="F52" s="3"/>
      <c r="G52" s="6">
        <v>169</v>
      </c>
      <c r="H52" s="3"/>
      <c r="I52" s="3"/>
      <c r="J52" s="3"/>
    </row>
    <row r="53" spans="2:10" ht="60" customHeight="1" x14ac:dyDescent="0.3">
      <c r="B53" s="4" t="s">
        <v>487</v>
      </c>
      <c r="C53" s="4" t="s">
        <v>489</v>
      </c>
      <c r="D53" s="4" t="s">
        <v>455</v>
      </c>
      <c r="E53" s="4"/>
      <c r="F53" s="3"/>
      <c r="G53" s="6">
        <v>169</v>
      </c>
      <c r="H53" s="3"/>
      <c r="I53" s="3"/>
      <c r="J53" s="3"/>
    </row>
    <row r="54" spans="2:10" ht="60" customHeight="1" x14ac:dyDescent="0.3">
      <c r="B54" s="4" t="s">
        <v>490</v>
      </c>
      <c r="C54" s="4" t="s">
        <v>491</v>
      </c>
      <c r="D54" s="4" t="s">
        <v>266</v>
      </c>
      <c r="E54" s="4"/>
      <c r="F54" s="3"/>
      <c r="G54" s="6">
        <v>249</v>
      </c>
      <c r="H54" s="3"/>
      <c r="I54" s="3"/>
      <c r="J54" s="3"/>
    </row>
    <row r="55" spans="2:10" ht="60" customHeight="1" x14ac:dyDescent="0.3">
      <c r="B55" s="4" t="s">
        <v>490</v>
      </c>
      <c r="C55" s="4" t="s">
        <v>492</v>
      </c>
      <c r="D55" s="4" t="s">
        <v>455</v>
      </c>
      <c r="E55" s="4"/>
      <c r="F55" s="3"/>
      <c r="G55" s="6">
        <v>249</v>
      </c>
      <c r="H55" s="3"/>
      <c r="I55" s="3"/>
      <c r="J55" s="3"/>
    </row>
    <row r="56" spans="2:10" ht="60" customHeight="1" x14ac:dyDescent="0.3">
      <c r="B56" s="4" t="s">
        <v>493</v>
      </c>
      <c r="C56" s="4" t="s">
        <v>494</v>
      </c>
      <c r="D56" s="4" t="s">
        <v>455</v>
      </c>
      <c r="E56" s="4"/>
      <c r="F56" s="3"/>
      <c r="G56" s="6">
        <v>399</v>
      </c>
      <c r="H56" s="3"/>
      <c r="I56" s="3"/>
      <c r="J56" s="3"/>
    </row>
    <row r="57" spans="2:10" ht="60" customHeight="1" x14ac:dyDescent="0.3">
      <c r="B57" s="4" t="s">
        <v>493</v>
      </c>
      <c r="C57" s="4" t="s">
        <v>495</v>
      </c>
      <c r="D57" s="4" t="s">
        <v>471</v>
      </c>
      <c r="E57" s="4"/>
      <c r="F57" s="3"/>
      <c r="G57" s="6">
        <v>399</v>
      </c>
      <c r="H57" s="3"/>
      <c r="I57" s="3"/>
      <c r="J57" s="3"/>
    </row>
    <row r="58" spans="2:10" ht="60" customHeight="1" x14ac:dyDescent="0.3">
      <c r="B58" s="4" t="s">
        <v>496</v>
      </c>
      <c r="C58" s="4" t="s">
        <v>497</v>
      </c>
      <c r="D58" s="4" t="s">
        <v>455</v>
      </c>
      <c r="E58" s="4"/>
      <c r="F58" s="3"/>
      <c r="G58" s="6">
        <v>499</v>
      </c>
      <c r="H58" s="3"/>
      <c r="I58" s="3"/>
      <c r="J58" s="3"/>
    </row>
    <row r="59" spans="2:10" ht="60" customHeight="1" x14ac:dyDescent="0.3">
      <c r="B59" s="4" t="s">
        <v>496</v>
      </c>
      <c r="C59" s="4" t="s">
        <v>499</v>
      </c>
      <c r="D59" s="4" t="s">
        <v>471</v>
      </c>
      <c r="E59" s="4"/>
      <c r="F59" s="3"/>
      <c r="G59" s="6">
        <v>499</v>
      </c>
      <c r="H59" s="3"/>
      <c r="I59" s="3"/>
      <c r="J59" s="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7"/>
  <sheetViews>
    <sheetView topLeftCell="A3" zoomScale="90" zoomScaleNormal="90" workbookViewId="0">
      <selection activeCell="T18" sqref="T18"/>
    </sheetView>
  </sheetViews>
  <sheetFormatPr defaultRowHeight="14.4" x14ac:dyDescent="0.3"/>
  <cols>
    <col min="1" max="5" width="12.109375" customWidth="1"/>
    <col min="6" max="7" width="33.5546875" hidden="1" customWidth="1"/>
    <col min="8" max="15" width="12.109375" customWidth="1"/>
    <col min="17" max="18" width="12.109375" customWidth="1"/>
  </cols>
  <sheetData>
    <row r="1" spans="1:15" ht="15" customHeight="1" x14ac:dyDescent="0.3"/>
    <row r="2" spans="1:15" ht="15" customHeight="1" x14ac:dyDescent="0.3"/>
    <row r="3" spans="1:15" ht="15" customHeight="1" x14ac:dyDescent="0.3"/>
    <row r="4" spans="1:15" ht="15" customHeight="1" x14ac:dyDescent="0.3"/>
    <row r="5" spans="1:15" ht="15" customHeight="1" x14ac:dyDescent="0.3"/>
    <row r="6" spans="1:15" ht="21" customHeight="1" x14ac:dyDescent="0.4">
      <c r="A6" s="2"/>
    </row>
    <row r="7" spans="1:15" ht="21" customHeight="1" x14ac:dyDescent="0.4">
      <c r="A7" s="2"/>
    </row>
    <row r="8" spans="1:15" ht="21" customHeight="1" x14ac:dyDescent="0.4">
      <c r="A8" s="2"/>
    </row>
    <row r="9" spans="1:15" ht="15" customHeight="1" x14ac:dyDescent="0.3"/>
    <row r="10" spans="1:15" ht="15" customHeight="1" x14ac:dyDescent="0.3">
      <c r="A10" s="5"/>
    </row>
    <row r="11" spans="1:15" ht="15" customHeight="1" x14ac:dyDescent="0.3">
      <c r="A11" s="5"/>
    </row>
    <row r="12" spans="1:15" ht="15" customHeight="1" x14ac:dyDescent="0.3">
      <c r="A12" s="5"/>
    </row>
    <row r="13" spans="1:15" ht="15" customHeight="1" x14ac:dyDescent="0.3">
      <c r="A13" s="5"/>
    </row>
    <row r="14" spans="1:15" ht="15" customHeight="1" x14ac:dyDescent="0.3"/>
    <row r="15" spans="1:15" ht="15" customHeight="1" thickBot="1" x14ac:dyDescent="0.35"/>
    <row r="16" spans="1:15" ht="21" customHeight="1" thickBot="1" x14ac:dyDescent="0.45">
      <c r="A16" s="2" t="s">
        <v>500</v>
      </c>
      <c r="J16" s="27" t="s">
        <v>530</v>
      </c>
      <c r="K16" s="28"/>
      <c r="L16" s="28"/>
      <c r="M16" s="28"/>
      <c r="N16" s="28"/>
      <c r="O16" s="29"/>
    </row>
    <row r="17" spans="1:18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5" t="s">
        <v>501</v>
      </c>
      <c r="K17" s="15" t="s">
        <v>296</v>
      </c>
      <c r="L17" s="15" t="s">
        <v>297</v>
      </c>
      <c r="M17" s="15" t="s">
        <v>298</v>
      </c>
      <c r="N17" s="15" t="s">
        <v>299</v>
      </c>
      <c r="O17" s="15" t="s">
        <v>300</v>
      </c>
      <c r="P17" s="1"/>
      <c r="Q17" s="1" t="s">
        <v>532</v>
      </c>
      <c r="R17" s="1" t="s">
        <v>527</v>
      </c>
    </row>
    <row r="18" spans="1:18" ht="60" customHeight="1" x14ac:dyDescent="0.3">
      <c r="B18" s="4" t="s">
        <v>502</v>
      </c>
      <c r="C18" s="4" t="s">
        <v>504</v>
      </c>
      <c r="D18" s="4" t="s">
        <v>51</v>
      </c>
      <c r="E18" s="4"/>
      <c r="F18" s="4" t="s">
        <v>503</v>
      </c>
      <c r="G18" s="4"/>
      <c r="H18" s="6" t="s">
        <v>456</v>
      </c>
      <c r="I18" s="6" t="s">
        <v>457</v>
      </c>
      <c r="J18" s="3"/>
      <c r="K18" s="3"/>
      <c r="L18">
        <v>0</v>
      </c>
      <c r="M18">
        <v>0</v>
      </c>
      <c r="N18">
        <v>0</v>
      </c>
      <c r="O18">
        <v>0</v>
      </c>
      <c r="Q18">
        <f t="shared" ref="Q18:Q22" si="0">SUM(J18:P18)</f>
        <v>0</v>
      </c>
      <c r="R18" s="6">
        <f>SUMPRODUCT(J18:O18*'Other - Pricing'!F18:K18)</f>
        <v>0</v>
      </c>
    </row>
    <row r="19" spans="1:18" ht="60" customHeight="1" x14ac:dyDescent="0.3">
      <c r="B19" s="4" t="s">
        <v>502</v>
      </c>
      <c r="C19" s="4" t="s">
        <v>505</v>
      </c>
      <c r="D19" s="4" t="s">
        <v>506</v>
      </c>
      <c r="E19" s="4"/>
      <c r="F19" s="4" t="s">
        <v>503</v>
      </c>
      <c r="G19" s="4"/>
      <c r="H19" s="6" t="s">
        <v>456</v>
      </c>
      <c r="I19" s="6" t="s">
        <v>457</v>
      </c>
      <c r="J19" s="3"/>
      <c r="K19" s="3"/>
      <c r="L19">
        <v>0</v>
      </c>
      <c r="M19">
        <v>0</v>
      </c>
      <c r="N19">
        <v>0</v>
      </c>
      <c r="O19">
        <v>0</v>
      </c>
      <c r="Q19">
        <f t="shared" si="0"/>
        <v>0</v>
      </c>
      <c r="R19" s="6">
        <f>SUMPRODUCT(J19:O19*'Other - Pricing'!F19:K19)</f>
        <v>0</v>
      </c>
    </row>
    <row r="20" spans="1:18" ht="60" customHeight="1" x14ac:dyDescent="0.3">
      <c r="B20" s="4" t="s">
        <v>507</v>
      </c>
      <c r="C20" s="4" t="s">
        <v>508</v>
      </c>
      <c r="D20" s="4" t="s">
        <v>0</v>
      </c>
      <c r="E20" s="4"/>
      <c r="F20" s="4" t="s">
        <v>503</v>
      </c>
      <c r="G20" s="4"/>
      <c r="H20" s="6" t="s">
        <v>156</v>
      </c>
      <c r="I20" s="6" t="s">
        <v>157</v>
      </c>
      <c r="J20">
        <v>0</v>
      </c>
      <c r="K20">
        <v>0</v>
      </c>
      <c r="L20">
        <v>0</v>
      </c>
      <c r="M20">
        <v>0</v>
      </c>
      <c r="N20">
        <v>0</v>
      </c>
      <c r="O20" s="3"/>
      <c r="Q20">
        <f t="shared" si="0"/>
        <v>0</v>
      </c>
      <c r="R20" s="6">
        <f>SUMPRODUCT(J20:O20*'Other - Pricing'!F20:K20)</f>
        <v>0</v>
      </c>
    </row>
    <row r="21" spans="1:18" ht="60" customHeight="1" x14ac:dyDescent="0.3">
      <c r="B21" s="4" t="s">
        <v>1</v>
      </c>
      <c r="C21" s="4" t="s">
        <v>2</v>
      </c>
      <c r="D21" s="4" t="s">
        <v>266</v>
      </c>
      <c r="E21" s="4"/>
      <c r="F21" s="4" t="s">
        <v>503</v>
      </c>
      <c r="G21" s="4"/>
      <c r="H21" s="6" t="s">
        <v>456</v>
      </c>
      <c r="I21" s="6" t="s">
        <v>457</v>
      </c>
      <c r="J21" s="3"/>
      <c r="K21">
        <v>0</v>
      </c>
      <c r="L21">
        <v>0</v>
      </c>
      <c r="M21">
        <v>0</v>
      </c>
      <c r="N21">
        <v>0</v>
      </c>
      <c r="O21" s="3"/>
      <c r="Q21">
        <f t="shared" si="0"/>
        <v>0</v>
      </c>
      <c r="R21" s="6">
        <f>SUMPRODUCT(J21:O21*'Other - Pricing'!F21:K21)</f>
        <v>0</v>
      </c>
    </row>
    <row r="22" spans="1:18" ht="60" customHeight="1" x14ac:dyDescent="0.3">
      <c r="B22" s="4" t="s">
        <v>4</v>
      </c>
      <c r="C22" s="4" t="s">
        <v>3</v>
      </c>
      <c r="D22" s="4" t="s">
        <v>51</v>
      </c>
      <c r="E22" s="4"/>
      <c r="F22" s="4" t="s">
        <v>503</v>
      </c>
      <c r="G22" s="4"/>
      <c r="H22" s="6" t="s">
        <v>152</v>
      </c>
      <c r="I22" s="6" t="s">
        <v>153</v>
      </c>
      <c r="J22" s="3"/>
      <c r="K22" s="3"/>
      <c r="L22">
        <v>0</v>
      </c>
      <c r="M22">
        <v>0</v>
      </c>
      <c r="N22">
        <v>0</v>
      </c>
      <c r="O22" s="3"/>
      <c r="Q22">
        <f t="shared" si="0"/>
        <v>0</v>
      </c>
      <c r="R22" s="6">
        <f>SUMPRODUCT(J22:O22*'Other - Pricing'!F22:K22)</f>
        <v>0</v>
      </c>
    </row>
    <row r="24" spans="1:18" x14ac:dyDescent="0.3">
      <c r="I24" t="s">
        <v>122</v>
      </c>
      <c r="J24">
        <f t="shared" ref="J24:O24" si="1">SUM(J18:J23)</f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Q24">
        <f>SUM(Q18:Q23)</f>
        <v>0</v>
      </c>
      <c r="R24" s="6">
        <f>SUM(R18:R23)</f>
        <v>0</v>
      </c>
    </row>
    <row r="26" spans="1:18" ht="21" x14ac:dyDescent="0.4">
      <c r="A26" s="2" t="s">
        <v>123</v>
      </c>
      <c r="C26">
        <f>SUM(Q24)</f>
        <v>0</v>
      </c>
    </row>
    <row r="27" spans="1:18" ht="21" x14ac:dyDescent="0.4">
      <c r="A27" s="2" t="s">
        <v>124</v>
      </c>
      <c r="C27" s="6">
        <f>SUM(R24)</f>
        <v>0</v>
      </c>
    </row>
  </sheetData>
  <mergeCells count="1">
    <mergeCell ref="J16:O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2"/>
  <sheetViews>
    <sheetView topLeftCell="A16" workbookViewId="0">
      <selection activeCell="A23" sqref="A23:XFD23"/>
    </sheetView>
  </sheetViews>
  <sheetFormatPr defaultRowHeight="14.4" x14ac:dyDescent="0.3"/>
  <cols>
    <col min="1" max="11" width="12.109375" customWidth="1"/>
  </cols>
  <sheetData>
    <row r="1" spans="1:2" ht="15" customHeight="1" x14ac:dyDescent="0.3"/>
    <row r="2" spans="1:2" ht="15" customHeight="1" x14ac:dyDescent="0.3"/>
    <row r="3" spans="1:2" ht="15" customHeight="1" x14ac:dyDescent="0.3"/>
    <row r="4" spans="1:2" ht="15" customHeight="1" x14ac:dyDescent="0.3"/>
    <row r="5" spans="1:2" ht="15" customHeight="1" x14ac:dyDescent="0.3"/>
    <row r="6" spans="1:2" ht="21" customHeight="1" x14ac:dyDescent="0.4">
      <c r="A6" s="2" t="s">
        <v>5</v>
      </c>
    </row>
    <row r="7" spans="1:2" ht="21" customHeight="1" x14ac:dyDescent="0.4">
      <c r="A7" s="2" t="s">
        <v>6</v>
      </c>
    </row>
    <row r="8" spans="1:2" ht="21" customHeight="1" x14ac:dyDescent="0.4">
      <c r="A8" s="2" t="s">
        <v>7</v>
      </c>
    </row>
    <row r="9" spans="1:2" ht="15" customHeight="1" x14ac:dyDescent="0.3"/>
    <row r="10" spans="1:2" ht="15" customHeight="1" x14ac:dyDescent="0.3">
      <c r="A10" s="5"/>
    </row>
    <row r="11" spans="1:2" ht="15" customHeight="1" x14ac:dyDescent="0.3">
      <c r="A11" s="5" t="s">
        <v>8</v>
      </c>
      <c r="B11" t="s">
        <v>9</v>
      </c>
    </row>
    <row r="12" spans="1:2" ht="15" customHeight="1" x14ac:dyDescent="0.3">
      <c r="A12" s="5" t="s">
        <v>10</v>
      </c>
    </row>
    <row r="13" spans="1:2" ht="15" customHeight="1" x14ac:dyDescent="0.3">
      <c r="A13" s="5" t="s">
        <v>11</v>
      </c>
      <c r="B13" t="s">
        <v>12</v>
      </c>
    </row>
    <row r="14" spans="1:2" ht="15" customHeight="1" x14ac:dyDescent="0.3"/>
    <row r="15" spans="1:2" ht="15" customHeight="1" x14ac:dyDescent="0.3"/>
    <row r="16" spans="1:2" ht="21" customHeight="1" x14ac:dyDescent="0.4">
      <c r="A16" s="2" t="s">
        <v>500</v>
      </c>
    </row>
    <row r="17" spans="1:11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501</v>
      </c>
      <c r="G17" s="1" t="s">
        <v>296</v>
      </c>
      <c r="H17" s="1" t="s">
        <v>297</v>
      </c>
      <c r="I17" s="1" t="s">
        <v>298</v>
      </c>
      <c r="J17" s="1" t="s">
        <v>299</v>
      </c>
      <c r="K17" s="1" t="s">
        <v>300</v>
      </c>
    </row>
    <row r="18" spans="1:11" ht="60" customHeight="1" x14ac:dyDescent="0.3">
      <c r="B18" s="4" t="s">
        <v>502</v>
      </c>
      <c r="C18" s="4" t="s">
        <v>504</v>
      </c>
      <c r="D18" s="4" t="s">
        <v>51</v>
      </c>
      <c r="E18" s="4"/>
      <c r="F18" s="3"/>
      <c r="G18" s="3"/>
      <c r="H18" s="6">
        <v>599</v>
      </c>
      <c r="I18" s="6">
        <v>599</v>
      </c>
      <c r="J18" s="6">
        <v>599</v>
      </c>
      <c r="K18" s="6">
        <v>599</v>
      </c>
    </row>
    <row r="19" spans="1:11" ht="60" customHeight="1" x14ac:dyDescent="0.3">
      <c r="B19" s="4" t="s">
        <v>502</v>
      </c>
      <c r="C19" s="4" t="s">
        <v>505</v>
      </c>
      <c r="D19" s="4" t="s">
        <v>506</v>
      </c>
      <c r="E19" s="4"/>
      <c r="F19" s="3"/>
      <c r="G19" s="3"/>
      <c r="H19" s="6">
        <v>599</v>
      </c>
      <c r="I19" s="6">
        <v>599</v>
      </c>
      <c r="J19" s="6">
        <v>599</v>
      </c>
      <c r="K19" s="6">
        <v>599</v>
      </c>
    </row>
    <row r="20" spans="1:11" ht="60" customHeight="1" x14ac:dyDescent="0.3">
      <c r="B20" s="4" t="s">
        <v>507</v>
      </c>
      <c r="C20" s="4" t="s">
        <v>508</v>
      </c>
      <c r="D20" s="4" t="s">
        <v>0</v>
      </c>
      <c r="E20" s="4"/>
      <c r="F20" s="6">
        <v>279</v>
      </c>
      <c r="G20" s="6">
        <v>279</v>
      </c>
      <c r="H20" s="6">
        <v>279</v>
      </c>
      <c r="I20" s="6">
        <v>279</v>
      </c>
      <c r="J20" s="6">
        <v>279</v>
      </c>
      <c r="K20" s="3"/>
    </row>
    <row r="21" spans="1:11" ht="60" customHeight="1" x14ac:dyDescent="0.3">
      <c r="B21" s="4" t="s">
        <v>1</v>
      </c>
      <c r="C21" s="4" t="s">
        <v>2</v>
      </c>
      <c r="D21" s="4" t="s">
        <v>266</v>
      </c>
      <c r="E21" s="4"/>
      <c r="F21" s="3"/>
      <c r="G21" s="6">
        <v>599</v>
      </c>
      <c r="H21" s="6">
        <v>599</v>
      </c>
      <c r="I21" s="6">
        <v>599</v>
      </c>
      <c r="J21" s="6">
        <v>599</v>
      </c>
      <c r="K21" s="3"/>
    </row>
    <row r="22" spans="1:11" ht="60" customHeight="1" x14ac:dyDescent="0.3">
      <c r="B22" s="4" t="s">
        <v>4</v>
      </c>
      <c r="C22" s="4" t="s">
        <v>3</v>
      </c>
      <c r="D22" s="4" t="s">
        <v>51</v>
      </c>
      <c r="E22" s="4"/>
      <c r="F22" s="3"/>
      <c r="G22" s="3"/>
      <c r="H22" s="6">
        <v>449</v>
      </c>
      <c r="I22" s="6">
        <v>449</v>
      </c>
      <c r="J22" s="6">
        <v>449</v>
      </c>
      <c r="K22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16" zoomScale="70" zoomScaleNormal="70" workbookViewId="0">
      <selection activeCell="J46" sqref="J46"/>
    </sheetView>
  </sheetViews>
  <sheetFormatPr defaultRowHeight="14.4" x14ac:dyDescent="0.3"/>
  <cols>
    <col min="1" max="34" width="12.109375" customWidth="1"/>
  </cols>
  <sheetData>
    <row r="1" spans="1:2" ht="15" customHeight="1" x14ac:dyDescent="0.3"/>
    <row r="2" spans="1:2" ht="15" customHeight="1" x14ac:dyDescent="0.3"/>
    <row r="3" spans="1:2" ht="15" customHeight="1" x14ac:dyDescent="0.3"/>
    <row r="4" spans="1:2" ht="15" customHeight="1" x14ac:dyDescent="0.3"/>
    <row r="5" spans="1:2" ht="15" customHeight="1" x14ac:dyDescent="0.3"/>
    <row r="6" spans="1:2" ht="21" customHeight="1" x14ac:dyDescent="0.4">
      <c r="A6" s="2" t="s">
        <v>5</v>
      </c>
    </row>
    <row r="7" spans="1:2" ht="21" customHeight="1" x14ac:dyDescent="0.4">
      <c r="A7" s="2" t="s">
        <v>6</v>
      </c>
    </row>
    <row r="8" spans="1:2" ht="21" customHeight="1" x14ac:dyDescent="0.4">
      <c r="A8" s="2" t="s">
        <v>7</v>
      </c>
    </row>
    <row r="9" spans="1:2" ht="15" customHeight="1" x14ac:dyDescent="0.3"/>
    <row r="10" spans="1:2" ht="15" customHeight="1" x14ac:dyDescent="0.3">
      <c r="A10" s="5"/>
    </row>
    <row r="11" spans="1:2" ht="15" customHeight="1" x14ac:dyDescent="0.3">
      <c r="A11" s="5" t="s">
        <v>8</v>
      </c>
      <c r="B11" t="s">
        <v>9</v>
      </c>
    </row>
    <row r="12" spans="1:2" ht="15" customHeight="1" x14ac:dyDescent="0.3">
      <c r="A12" s="5" t="s">
        <v>10</v>
      </c>
    </row>
    <row r="13" spans="1:2" ht="15" customHeight="1" x14ac:dyDescent="0.3">
      <c r="A13" s="5" t="s">
        <v>11</v>
      </c>
      <c r="B13" t="s">
        <v>12</v>
      </c>
    </row>
    <row r="14" spans="1:2" ht="15" customHeight="1" x14ac:dyDescent="0.3"/>
    <row r="15" spans="1:2" ht="15" customHeight="1" x14ac:dyDescent="0.3"/>
    <row r="16" spans="1:2" ht="21" customHeight="1" x14ac:dyDescent="0.4">
      <c r="A16" s="2" t="s">
        <v>13</v>
      </c>
    </row>
    <row r="17" spans="1:34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20</v>
      </c>
      <c r="G17" s="1" t="s">
        <v>21</v>
      </c>
      <c r="H17" s="1" t="s">
        <v>22</v>
      </c>
      <c r="I17" s="1" t="s">
        <v>23</v>
      </c>
      <c r="J17" s="1" t="s">
        <v>24</v>
      </c>
      <c r="K17" s="1" t="s">
        <v>25</v>
      </c>
      <c r="L17" s="1" t="s">
        <v>26</v>
      </c>
      <c r="M17" s="1" t="s">
        <v>27</v>
      </c>
      <c r="N17" s="1" t="s">
        <v>28</v>
      </c>
      <c r="O17" s="1" t="s">
        <v>29</v>
      </c>
      <c r="P17" s="1" t="s">
        <v>30</v>
      </c>
      <c r="Q17" s="1" t="s">
        <v>31</v>
      </c>
      <c r="R17" s="1" t="s">
        <v>32</v>
      </c>
      <c r="S17" s="1" t="s">
        <v>33</v>
      </c>
      <c r="T17" s="1" t="s">
        <v>34</v>
      </c>
      <c r="U17" s="1" t="s">
        <v>35</v>
      </c>
      <c r="V17" s="1" t="s">
        <v>36</v>
      </c>
      <c r="W17" s="1" t="s">
        <v>37</v>
      </c>
      <c r="X17" s="1" t="s">
        <v>38</v>
      </c>
      <c r="Y17" s="1" t="s">
        <v>39</v>
      </c>
      <c r="Z17" s="1" t="s">
        <v>40</v>
      </c>
      <c r="AA17" s="1" t="s">
        <v>41</v>
      </c>
      <c r="AB17" s="1" t="s">
        <v>42</v>
      </c>
      <c r="AC17" s="1" t="s">
        <v>43</v>
      </c>
      <c r="AD17" s="1" t="s">
        <v>44</v>
      </c>
      <c r="AE17" s="1" t="s">
        <v>45</v>
      </c>
      <c r="AF17" s="1" t="s">
        <v>46</v>
      </c>
      <c r="AG17" s="1" t="s">
        <v>47</v>
      </c>
      <c r="AH17" s="1" t="s">
        <v>48</v>
      </c>
    </row>
    <row r="18" spans="1:34" ht="60" customHeight="1" x14ac:dyDescent="0.3">
      <c r="B18" s="4" t="s">
        <v>49</v>
      </c>
      <c r="C18" s="4" t="s">
        <v>50</v>
      </c>
      <c r="D18" s="4" t="s">
        <v>51</v>
      </c>
      <c r="E18" s="4"/>
      <c r="F18" s="6">
        <v>2099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60" customHeight="1" x14ac:dyDescent="0.3">
      <c r="B19" s="4" t="s">
        <v>54</v>
      </c>
      <c r="C19" s="4" t="s">
        <v>55</v>
      </c>
      <c r="D19" s="4" t="s">
        <v>51</v>
      </c>
      <c r="E19" s="4"/>
      <c r="F19" s="3"/>
      <c r="G19" s="6">
        <v>2099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60" customHeight="1" x14ac:dyDescent="0.3">
      <c r="B20" s="4" t="s">
        <v>56</v>
      </c>
      <c r="C20" s="4" t="s">
        <v>57</v>
      </c>
      <c r="D20" s="4" t="s">
        <v>51</v>
      </c>
      <c r="E20" s="4"/>
      <c r="F20" s="3"/>
      <c r="G20" s="3"/>
      <c r="H20" s="6">
        <v>2099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60" customHeight="1" x14ac:dyDescent="0.3">
      <c r="B21" s="4" t="s">
        <v>59</v>
      </c>
      <c r="C21" s="4" t="s">
        <v>60</v>
      </c>
      <c r="D21" s="4" t="s">
        <v>51</v>
      </c>
      <c r="E21" s="4"/>
      <c r="F21" s="3"/>
      <c r="G21" s="3"/>
      <c r="H21" s="3"/>
      <c r="I21" s="6">
        <v>2199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60" customHeight="1" x14ac:dyDescent="0.3">
      <c r="B22" s="4" t="s">
        <v>62</v>
      </c>
      <c r="C22" s="4" t="s">
        <v>63</v>
      </c>
      <c r="D22" s="4" t="s">
        <v>51</v>
      </c>
      <c r="E22" s="4"/>
      <c r="F22" s="3"/>
      <c r="G22" s="3"/>
      <c r="H22" s="3"/>
      <c r="I22" s="3"/>
      <c r="J22" s="6">
        <v>2199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60" customHeight="1" x14ac:dyDescent="0.3">
      <c r="B23" s="4" t="s">
        <v>62</v>
      </c>
      <c r="C23" s="4" t="s">
        <v>64</v>
      </c>
      <c r="D23" s="4" t="s">
        <v>51</v>
      </c>
      <c r="E23" s="4"/>
      <c r="F23" s="3"/>
      <c r="G23" s="3"/>
      <c r="H23" s="3"/>
      <c r="I23" s="3"/>
      <c r="J23" s="3"/>
      <c r="K23" s="6">
        <v>2199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60" customHeight="1" x14ac:dyDescent="0.3">
      <c r="B24" s="4" t="s">
        <v>65</v>
      </c>
      <c r="C24" s="4" t="s">
        <v>66</v>
      </c>
      <c r="D24" s="4" t="s">
        <v>51</v>
      </c>
      <c r="E24" s="4"/>
      <c r="F24" s="3"/>
      <c r="G24" s="3"/>
      <c r="H24" s="3"/>
      <c r="I24" s="3"/>
      <c r="J24" s="3"/>
      <c r="K24" s="3"/>
      <c r="L24" s="6">
        <v>2199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60" customHeight="1" x14ac:dyDescent="0.3">
      <c r="B25" s="4" t="s">
        <v>67</v>
      </c>
      <c r="C25" s="4" t="s">
        <v>68</v>
      </c>
      <c r="D25" s="4" t="s">
        <v>51</v>
      </c>
      <c r="E25" s="4"/>
      <c r="F25" s="3"/>
      <c r="G25" s="3"/>
      <c r="H25" s="3"/>
      <c r="I25" s="3"/>
      <c r="J25" s="3"/>
      <c r="K25" s="3"/>
      <c r="L25" s="3"/>
      <c r="M25" s="6">
        <v>2199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60" customHeight="1" x14ac:dyDescent="0.3">
      <c r="B26" s="4" t="s">
        <v>69</v>
      </c>
      <c r="C26" s="4" t="s">
        <v>70</v>
      </c>
      <c r="D26" s="4" t="s">
        <v>51</v>
      </c>
      <c r="E26" s="4"/>
      <c r="F26" s="3"/>
      <c r="G26" s="3"/>
      <c r="H26" s="3"/>
      <c r="I26" s="3"/>
      <c r="J26" s="3"/>
      <c r="K26" s="3"/>
      <c r="L26" s="3"/>
      <c r="M26" s="3"/>
      <c r="N26" s="6">
        <v>2099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60" customHeight="1" x14ac:dyDescent="0.3">
      <c r="B27" s="4" t="s">
        <v>69</v>
      </c>
      <c r="C27" s="4" t="s">
        <v>71</v>
      </c>
      <c r="D27" s="4" t="s">
        <v>51</v>
      </c>
      <c r="E27" s="4"/>
      <c r="F27" s="3"/>
      <c r="G27" s="3"/>
      <c r="H27" s="3"/>
      <c r="I27" s="3"/>
      <c r="J27" s="3"/>
      <c r="K27" s="6">
        <v>2099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60" customHeight="1" x14ac:dyDescent="0.3">
      <c r="B28" s="4" t="s">
        <v>69</v>
      </c>
      <c r="C28" s="4" t="s">
        <v>72</v>
      </c>
      <c r="D28" s="4" t="s">
        <v>51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6">
        <v>2099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60" customHeight="1" x14ac:dyDescent="0.3">
      <c r="B29" s="4" t="s">
        <v>73</v>
      </c>
      <c r="C29" s="4" t="s">
        <v>74</v>
      </c>
      <c r="D29" s="4" t="s">
        <v>51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6">
        <v>1949</v>
      </c>
      <c r="Q29" s="6">
        <v>1949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60" customHeight="1" x14ac:dyDescent="0.3">
      <c r="B30" s="4" t="s">
        <v>76</v>
      </c>
      <c r="C30" s="4" t="s">
        <v>77</v>
      </c>
      <c r="D30" s="4" t="s">
        <v>51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6">
        <v>1899</v>
      </c>
      <c r="Q30" s="6">
        <v>1899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60" customHeight="1" x14ac:dyDescent="0.3">
      <c r="B31" s="4" t="s">
        <v>79</v>
      </c>
      <c r="C31" s="4" t="s">
        <v>80</v>
      </c>
      <c r="D31" s="4" t="s">
        <v>51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6">
        <v>1499</v>
      </c>
      <c r="Q31" s="6">
        <v>1499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60" customHeight="1" x14ac:dyDescent="0.3">
      <c r="B32" s="4" t="s">
        <v>81</v>
      </c>
      <c r="C32" s="4" t="s">
        <v>82</v>
      </c>
      <c r="D32" s="4" t="s">
        <v>51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6">
        <v>1499</v>
      </c>
      <c r="Q32" s="6">
        <v>1499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60" customHeight="1" x14ac:dyDescent="0.3">
      <c r="B33" s="4" t="s">
        <v>84</v>
      </c>
      <c r="C33" s="4" t="s">
        <v>85</v>
      </c>
      <c r="D33" s="4" t="s">
        <v>51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6">
        <v>1399</v>
      </c>
      <c r="Q33" s="6">
        <v>1399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60" customHeight="1" x14ac:dyDescent="0.3">
      <c r="B34" s="4" t="s">
        <v>87</v>
      </c>
      <c r="C34" s="4" t="s">
        <v>88</v>
      </c>
      <c r="D34" s="4" t="s">
        <v>51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6">
        <v>1299</v>
      </c>
      <c r="Q34" s="6">
        <v>1299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60" customHeight="1" x14ac:dyDescent="0.3">
      <c r="B35" s="4" t="s">
        <v>81</v>
      </c>
      <c r="C35" s="4" t="s">
        <v>90</v>
      </c>
      <c r="D35" s="4" t="s">
        <v>51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6">
        <v>1499</v>
      </c>
      <c r="U35" s="6">
        <v>1499</v>
      </c>
      <c r="V35" s="6">
        <v>1499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60" customHeight="1" x14ac:dyDescent="0.3">
      <c r="B36" s="4" t="s">
        <v>84</v>
      </c>
      <c r="C36" s="4" t="s">
        <v>91</v>
      </c>
      <c r="D36" s="4" t="s">
        <v>51</v>
      </c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>
        <v>1399</v>
      </c>
      <c r="U36" s="6">
        <v>1399</v>
      </c>
      <c r="V36" s="6">
        <v>1399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60" customHeight="1" x14ac:dyDescent="0.3">
      <c r="B37" s="4" t="s">
        <v>87</v>
      </c>
      <c r="C37" s="4" t="s">
        <v>92</v>
      </c>
      <c r="D37" s="4" t="s">
        <v>51</v>
      </c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">
        <v>1299</v>
      </c>
      <c r="U37" s="6">
        <v>1299</v>
      </c>
      <c r="V37" s="6">
        <v>1299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60" customHeight="1" x14ac:dyDescent="0.3">
      <c r="B38" s="4" t="s">
        <v>93</v>
      </c>
      <c r="C38" s="4" t="s">
        <v>94</v>
      </c>
      <c r="D38" s="4" t="s">
        <v>51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">
        <v>1799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60" customHeight="1" x14ac:dyDescent="0.3">
      <c r="B39" s="4" t="s">
        <v>93</v>
      </c>
      <c r="C39" s="4" t="s">
        <v>96</v>
      </c>
      <c r="D39" s="4" t="s">
        <v>51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6">
        <v>1699</v>
      </c>
      <c r="Y39" s="6">
        <v>1699</v>
      </c>
      <c r="Z39" s="3"/>
      <c r="AA39" s="3"/>
      <c r="AB39" s="3"/>
      <c r="AC39" s="3"/>
      <c r="AD39" s="3"/>
      <c r="AE39" s="3"/>
      <c r="AF39" s="3"/>
      <c r="AG39" s="3"/>
      <c r="AH39" s="3"/>
    </row>
    <row r="40" spans="2:34" ht="60" customHeight="1" x14ac:dyDescent="0.3">
      <c r="B40" s="4" t="s">
        <v>97</v>
      </c>
      <c r="C40" s="4" t="s">
        <v>98</v>
      </c>
      <c r="D40" s="4" t="s">
        <v>51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>
        <v>1899</v>
      </c>
      <c r="R40" s="6">
        <v>1899</v>
      </c>
      <c r="S40" s="6">
        <v>1899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60" customHeight="1" x14ac:dyDescent="0.3">
      <c r="B41" s="4" t="s">
        <v>99</v>
      </c>
      <c r="C41" s="4" t="s">
        <v>100</v>
      </c>
      <c r="D41" s="4" t="s">
        <v>51</v>
      </c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>
        <v>1799</v>
      </c>
      <c r="R41" s="6">
        <v>1799</v>
      </c>
      <c r="S41" s="6">
        <v>1799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60" customHeight="1" x14ac:dyDescent="0.3">
      <c r="B42" s="4" t="s">
        <v>101</v>
      </c>
      <c r="C42" s="4" t="s">
        <v>102</v>
      </c>
      <c r="D42" s="4" t="s">
        <v>51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>
        <v>2399</v>
      </c>
      <c r="AA42" s="3"/>
      <c r="AB42" s="3"/>
      <c r="AC42" s="3"/>
      <c r="AD42" s="3"/>
      <c r="AE42" s="3"/>
      <c r="AF42" s="3"/>
      <c r="AG42" s="3"/>
      <c r="AH42" s="3"/>
    </row>
    <row r="43" spans="2:34" ht="60" customHeight="1" x14ac:dyDescent="0.3">
      <c r="B43" s="4" t="s">
        <v>103</v>
      </c>
      <c r="C43" s="4" t="s">
        <v>104</v>
      </c>
      <c r="D43" s="4" t="s">
        <v>51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>
        <v>1499</v>
      </c>
      <c r="R43" s="6">
        <v>1499</v>
      </c>
      <c r="S43" s="6">
        <v>1499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60" customHeight="1" x14ac:dyDescent="0.3">
      <c r="B44" s="4" t="s">
        <v>105</v>
      </c>
      <c r="C44" s="4" t="s">
        <v>106</v>
      </c>
      <c r="D44" s="4" t="s">
        <v>51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>
        <v>1399</v>
      </c>
      <c r="R44" s="6">
        <v>1399</v>
      </c>
      <c r="S44" s="6">
        <v>1399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60" customHeight="1" x14ac:dyDescent="0.3">
      <c r="B45" s="4" t="s">
        <v>105</v>
      </c>
      <c r="C45" s="4" t="s">
        <v>107</v>
      </c>
      <c r="D45" s="4" t="s">
        <v>51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6">
        <v>1349</v>
      </c>
      <c r="Q45" s="3"/>
      <c r="R45" s="3"/>
      <c r="S45" s="3"/>
      <c r="T45" s="6">
        <v>134</v>
      </c>
      <c r="U45" s="6">
        <v>1349</v>
      </c>
      <c r="V45" s="6">
        <v>1349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60" customHeight="1" x14ac:dyDescent="0.3">
      <c r="B46" s="4" t="s">
        <v>108</v>
      </c>
      <c r="C46" s="4" t="s">
        <v>109</v>
      </c>
      <c r="D46" s="4" t="s">
        <v>51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6">
        <v>1249</v>
      </c>
      <c r="Q46" s="3"/>
      <c r="R46" s="3"/>
      <c r="S46" s="3"/>
      <c r="T46" s="6">
        <v>1249</v>
      </c>
      <c r="U46" s="6">
        <v>1249</v>
      </c>
      <c r="V46" s="6">
        <v>1249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60" customHeight="1" x14ac:dyDescent="0.3">
      <c r="B47" s="4" t="s">
        <v>110</v>
      </c>
      <c r="C47" s="4" t="s">
        <v>111</v>
      </c>
      <c r="D47" s="4" t="s">
        <v>51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6">
        <v>1199</v>
      </c>
      <c r="AB47" s="3"/>
      <c r="AC47" s="3"/>
      <c r="AD47" s="3"/>
      <c r="AE47" s="3"/>
      <c r="AF47" s="3"/>
      <c r="AG47" s="3"/>
      <c r="AH47" s="3"/>
    </row>
    <row r="48" spans="2:34" ht="60" customHeight="1" x14ac:dyDescent="0.3">
      <c r="B48" s="4" t="s">
        <v>101</v>
      </c>
      <c r="C48" s="4" t="s">
        <v>112</v>
      </c>
      <c r="D48" s="4" t="s">
        <v>51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6">
        <v>2399</v>
      </c>
      <c r="AC48" s="6">
        <v>2399</v>
      </c>
      <c r="AD48" s="3"/>
      <c r="AE48" s="3"/>
      <c r="AF48" s="3"/>
      <c r="AG48" s="3"/>
      <c r="AH48" s="3"/>
    </row>
    <row r="49" spans="2:34" ht="60" customHeight="1" x14ac:dyDescent="0.3">
      <c r="B49" s="4" t="s">
        <v>113</v>
      </c>
      <c r="C49" s="4" t="s">
        <v>114</v>
      </c>
      <c r="D49" s="4" t="s">
        <v>51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6">
        <v>1199</v>
      </c>
      <c r="AB49" s="3"/>
      <c r="AC49" s="3"/>
      <c r="AD49" s="3"/>
      <c r="AE49" s="3"/>
      <c r="AF49" s="3"/>
      <c r="AG49" s="3"/>
      <c r="AH49" s="3"/>
    </row>
    <row r="50" spans="2:34" ht="60" customHeight="1" x14ac:dyDescent="0.3">
      <c r="B50" s="4" t="s">
        <v>116</v>
      </c>
      <c r="C50" s="4" t="s">
        <v>117</v>
      </c>
      <c r="D50" s="4" t="s">
        <v>51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6">
        <v>1049</v>
      </c>
      <c r="AE50" s="6">
        <v>1049</v>
      </c>
      <c r="AF50" s="6">
        <v>1049</v>
      </c>
      <c r="AG50" s="6">
        <v>1049</v>
      </c>
      <c r="AH50" s="6">
        <v>1049</v>
      </c>
    </row>
    <row r="51" spans="2:34" ht="60" customHeight="1" x14ac:dyDescent="0.3">
      <c r="B51" s="4" t="s">
        <v>119</v>
      </c>
      <c r="C51" s="4" t="s">
        <v>120</v>
      </c>
      <c r="D51" s="4" t="s">
        <v>51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6">
        <v>999</v>
      </c>
      <c r="AE51" s="6">
        <v>999</v>
      </c>
      <c r="AF51" s="6">
        <v>999</v>
      </c>
      <c r="AG51" s="6">
        <v>999</v>
      </c>
      <c r="AH51" s="6">
        <v>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zoomScale="80" zoomScaleNormal="80" workbookViewId="0">
      <selection activeCell="R5" sqref="R5"/>
    </sheetView>
  </sheetViews>
  <sheetFormatPr defaultRowHeight="14.4" x14ac:dyDescent="0.3"/>
  <cols>
    <col min="1" max="5" width="12.109375" customWidth="1"/>
    <col min="6" max="7" width="33.5546875" hidden="1" customWidth="1"/>
    <col min="8" max="9" width="12.109375" customWidth="1"/>
    <col min="10" max="10" width="18" customWidth="1"/>
    <col min="11" max="11" width="12.109375" customWidth="1"/>
    <col min="13" max="14" width="12.109375" customWidth="1"/>
  </cols>
  <sheetData>
    <row r="1" spans="1:14" ht="15" customHeight="1" x14ac:dyDescent="0.3"/>
    <row r="2" spans="1:14" ht="21" customHeight="1" x14ac:dyDescent="0.4">
      <c r="A2" s="2" t="s">
        <v>125</v>
      </c>
    </row>
    <row r="3" spans="1:14" ht="15" customHeight="1" x14ac:dyDescent="0.3">
      <c r="A3" s="1"/>
      <c r="B3" s="1" t="s">
        <v>14</v>
      </c>
      <c r="C3" s="1" t="s">
        <v>15</v>
      </c>
      <c r="D3" s="1" t="s">
        <v>16</v>
      </c>
      <c r="E3" s="1"/>
      <c r="F3" s="1" t="s">
        <v>17</v>
      </c>
      <c r="G3" s="1" t="s">
        <v>18</v>
      </c>
      <c r="H3" s="1" t="s">
        <v>509</v>
      </c>
      <c r="I3" s="1" t="s">
        <v>19</v>
      </c>
      <c r="J3" s="1" t="s">
        <v>531</v>
      </c>
      <c r="K3" s="1" t="s">
        <v>127</v>
      </c>
      <c r="L3" s="1"/>
      <c r="M3" s="1" t="s">
        <v>532</v>
      </c>
      <c r="N3" s="1" t="s">
        <v>527</v>
      </c>
    </row>
    <row r="4" spans="1:14" ht="60" customHeight="1" x14ac:dyDescent="0.3">
      <c r="B4" s="4" t="s">
        <v>128</v>
      </c>
      <c r="C4" s="4" t="s">
        <v>129</v>
      </c>
      <c r="D4" s="4" t="s">
        <v>130</v>
      </c>
      <c r="E4" s="4"/>
      <c r="F4" s="4" t="s">
        <v>131</v>
      </c>
      <c r="G4" s="4"/>
      <c r="H4" s="6">
        <v>1049</v>
      </c>
      <c r="I4" s="6" t="s">
        <v>132</v>
      </c>
      <c r="J4">
        <v>0</v>
      </c>
      <c r="K4" s="3"/>
      <c r="M4">
        <f t="shared" ref="M4:M13" si="0">SUM(J4:L4)</f>
        <v>0</v>
      </c>
      <c r="N4" s="6">
        <f>SUMPRODUCT(J4:K4*'Bindings - Pricing'!F18:G18)</f>
        <v>0</v>
      </c>
    </row>
    <row r="5" spans="1:14" ht="60" customHeight="1" x14ac:dyDescent="0.3">
      <c r="B5" s="4" t="s">
        <v>133</v>
      </c>
      <c r="C5" s="4" t="s">
        <v>134</v>
      </c>
      <c r="D5" s="4" t="s">
        <v>135</v>
      </c>
      <c r="E5" s="4"/>
      <c r="F5" s="4" t="s">
        <v>131</v>
      </c>
      <c r="G5" s="4"/>
      <c r="H5" s="6">
        <v>949</v>
      </c>
      <c r="I5" s="6" t="s">
        <v>136</v>
      </c>
      <c r="J5">
        <v>0</v>
      </c>
      <c r="K5" s="3"/>
      <c r="M5">
        <f t="shared" si="0"/>
        <v>0</v>
      </c>
      <c r="N5" s="6">
        <f>SUMPRODUCT(J5:K5*'Bindings - Pricing'!F19:G19)</f>
        <v>0</v>
      </c>
    </row>
    <row r="6" spans="1:14" ht="60" customHeight="1" x14ac:dyDescent="0.3">
      <c r="B6" s="4" t="s">
        <v>137</v>
      </c>
      <c r="C6" s="4" t="s">
        <v>138</v>
      </c>
      <c r="D6" s="4" t="s">
        <v>135</v>
      </c>
      <c r="E6" s="4"/>
      <c r="F6" s="4" t="s">
        <v>131</v>
      </c>
      <c r="G6" s="4"/>
      <c r="H6" s="6">
        <v>949</v>
      </c>
      <c r="I6" s="6" t="s">
        <v>136</v>
      </c>
      <c r="J6">
        <v>0</v>
      </c>
      <c r="K6" s="3"/>
      <c r="M6">
        <f t="shared" si="0"/>
        <v>0</v>
      </c>
      <c r="N6" s="6">
        <f>SUMPRODUCT(J6:K6*'Bindings - Pricing'!F20:G20)</f>
        <v>0</v>
      </c>
    </row>
    <row r="7" spans="1:14" ht="60" customHeight="1" x14ac:dyDescent="0.3">
      <c r="B7" s="4" t="s">
        <v>139</v>
      </c>
      <c r="C7" s="4" t="s">
        <v>140</v>
      </c>
      <c r="D7" s="4" t="s">
        <v>135</v>
      </c>
      <c r="E7" s="4"/>
      <c r="F7" s="4" t="s">
        <v>131</v>
      </c>
      <c r="G7" s="4"/>
      <c r="H7" s="6">
        <v>749</v>
      </c>
      <c r="I7" s="6" t="s">
        <v>121</v>
      </c>
      <c r="J7">
        <v>0</v>
      </c>
      <c r="K7" s="3"/>
      <c r="M7">
        <f t="shared" si="0"/>
        <v>0</v>
      </c>
      <c r="N7" s="6">
        <f>SUMPRODUCT(J7:K7*'Bindings - Pricing'!F21:G21)</f>
        <v>0</v>
      </c>
    </row>
    <row r="8" spans="1:14" ht="60" customHeight="1" x14ac:dyDescent="0.3">
      <c r="B8" s="4" t="s">
        <v>141</v>
      </c>
      <c r="C8" s="4" t="s">
        <v>142</v>
      </c>
      <c r="D8" s="4" t="s">
        <v>135</v>
      </c>
      <c r="E8" s="4"/>
      <c r="F8" s="4" t="s">
        <v>131</v>
      </c>
      <c r="G8" s="4"/>
      <c r="H8" s="6">
        <v>749</v>
      </c>
      <c r="I8" s="6" t="s">
        <v>121</v>
      </c>
      <c r="J8">
        <v>0</v>
      </c>
      <c r="K8" s="3"/>
      <c r="M8">
        <f t="shared" si="0"/>
        <v>0</v>
      </c>
      <c r="N8" s="6">
        <f>SUMPRODUCT(J8:K8*'Bindings - Pricing'!F22:G22)</f>
        <v>0</v>
      </c>
    </row>
    <row r="9" spans="1:14" ht="60" customHeight="1" x14ac:dyDescent="0.3">
      <c r="B9" s="4" t="s">
        <v>143</v>
      </c>
      <c r="C9" s="4" t="s">
        <v>144</v>
      </c>
      <c r="D9" s="4" t="s">
        <v>135</v>
      </c>
      <c r="E9" s="4"/>
      <c r="F9" s="4" t="s">
        <v>131</v>
      </c>
      <c r="G9" s="4"/>
      <c r="H9" s="6">
        <v>649</v>
      </c>
      <c r="I9" s="6" t="s">
        <v>145</v>
      </c>
      <c r="J9">
        <v>0</v>
      </c>
      <c r="K9" s="3"/>
      <c r="M9">
        <f t="shared" si="0"/>
        <v>0</v>
      </c>
      <c r="N9" s="6">
        <f>SUMPRODUCT(J9:K9*'Bindings - Pricing'!F23:G23)</f>
        <v>0</v>
      </c>
    </row>
    <row r="10" spans="1:14" ht="60" customHeight="1" x14ac:dyDescent="0.3">
      <c r="B10" s="4" t="s">
        <v>510</v>
      </c>
      <c r="C10" s="4" t="s">
        <v>511</v>
      </c>
      <c r="D10" s="4" t="s">
        <v>135</v>
      </c>
      <c r="E10" s="4"/>
      <c r="F10" s="4" t="s">
        <v>148</v>
      </c>
      <c r="G10" s="4"/>
      <c r="H10" s="6">
        <v>559</v>
      </c>
      <c r="I10" s="6" t="s">
        <v>512</v>
      </c>
      <c r="J10">
        <v>0</v>
      </c>
      <c r="K10" s="3"/>
      <c r="M10">
        <f t="shared" si="0"/>
        <v>0</v>
      </c>
      <c r="N10" s="6">
        <f>SUMPRODUCT(J10:K10*'Bindings - Pricing'!F24:G24)</f>
        <v>0</v>
      </c>
    </row>
    <row r="11" spans="1:14" ht="60" customHeight="1" x14ac:dyDescent="0.3">
      <c r="B11" s="4" t="s">
        <v>146</v>
      </c>
      <c r="C11" s="4" t="s">
        <v>147</v>
      </c>
      <c r="D11" s="4" t="s">
        <v>135</v>
      </c>
      <c r="E11" s="4"/>
      <c r="F11" s="4" t="s">
        <v>148</v>
      </c>
      <c r="G11" s="4"/>
      <c r="H11" s="6">
        <v>349</v>
      </c>
      <c r="I11" s="6" t="s">
        <v>149</v>
      </c>
      <c r="J11" s="3"/>
      <c r="K11">
        <v>0</v>
      </c>
      <c r="M11">
        <f t="shared" si="0"/>
        <v>0</v>
      </c>
      <c r="N11" s="6">
        <f>SUMPRODUCT(J11:K11*'Bindings - Pricing'!F25:G25)</f>
        <v>0</v>
      </c>
    </row>
    <row r="12" spans="1:14" ht="60" customHeight="1" x14ac:dyDescent="0.3">
      <c r="B12" s="4" t="s">
        <v>150</v>
      </c>
      <c r="C12" s="4" t="s">
        <v>151</v>
      </c>
      <c r="D12" s="4" t="s">
        <v>135</v>
      </c>
      <c r="E12" s="4"/>
      <c r="F12" s="4" t="s">
        <v>148</v>
      </c>
      <c r="G12" s="4"/>
      <c r="H12" s="6">
        <v>299</v>
      </c>
      <c r="I12" s="6" t="s">
        <v>153</v>
      </c>
      <c r="J12" s="3"/>
      <c r="K12">
        <v>0</v>
      </c>
      <c r="M12">
        <f t="shared" si="0"/>
        <v>0</v>
      </c>
      <c r="N12" s="6">
        <f>SUMPRODUCT(J12:K12*'Bindings - Pricing'!F26:G26)</f>
        <v>0</v>
      </c>
    </row>
    <row r="13" spans="1:14" ht="60" customHeight="1" x14ac:dyDescent="0.3">
      <c r="B13" s="4" t="s">
        <v>154</v>
      </c>
      <c r="C13" s="4" t="s">
        <v>155</v>
      </c>
      <c r="D13" s="4" t="s">
        <v>135</v>
      </c>
      <c r="E13" s="4"/>
      <c r="F13" s="4" t="s">
        <v>148</v>
      </c>
      <c r="G13" s="4"/>
      <c r="H13" s="6">
        <v>259</v>
      </c>
      <c r="I13" s="6" t="s">
        <v>157</v>
      </c>
      <c r="J13" s="3"/>
      <c r="K13">
        <v>0</v>
      </c>
      <c r="M13">
        <f t="shared" si="0"/>
        <v>0</v>
      </c>
      <c r="N13" s="6">
        <f>SUMPRODUCT(J13:K13*'Bindings - Pricing'!F27:G27)</f>
        <v>0</v>
      </c>
    </row>
    <row r="15" spans="1:14" x14ac:dyDescent="0.3">
      <c r="I15" t="s">
        <v>122</v>
      </c>
      <c r="J15">
        <f>SUM(J4:J14)</f>
        <v>0</v>
      </c>
      <c r="K15">
        <f>SUM(K4:K14)</f>
        <v>0</v>
      </c>
      <c r="M15">
        <f>SUM(M4:M14)</f>
        <v>0</v>
      </c>
      <c r="N15" s="6">
        <f>SUM(N4:N14)</f>
        <v>0</v>
      </c>
    </row>
    <row r="17" spans="1:3" ht="21" x14ac:dyDescent="0.4">
      <c r="A17" s="2" t="s">
        <v>123</v>
      </c>
      <c r="C17">
        <f>SUM(M15)</f>
        <v>0</v>
      </c>
    </row>
    <row r="18" spans="1:3" ht="21" x14ac:dyDescent="0.4">
      <c r="A18" s="2" t="s">
        <v>124</v>
      </c>
      <c r="C18" s="6">
        <f>SUM(N15)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K25" sqref="K25"/>
    </sheetView>
  </sheetViews>
  <sheetFormatPr defaultRowHeight="14.4" x14ac:dyDescent="0.3"/>
  <cols>
    <col min="1" max="7" width="12.109375" customWidth="1"/>
  </cols>
  <sheetData>
    <row r="1" spans="1:2" ht="15" customHeight="1" x14ac:dyDescent="0.3"/>
    <row r="2" spans="1:2" ht="15" customHeight="1" x14ac:dyDescent="0.3"/>
    <row r="3" spans="1:2" ht="15" customHeight="1" x14ac:dyDescent="0.3"/>
    <row r="4" spans="1:2" ht="15" customHeight="1" x14ac:dyDescent="0.3"/>
    <row r="5" spans="1:2" ht="15" customHeight="1" x14ac:dyDescent="0.3"/>
    <row r="6" spans="1:2" ht="21" customHeight="1" x14ac:dyDescent="0.4">
      <c r="A6" s="2" t="s">
        <v>5</v>
      </c>
    </row>
    <row r="7" spans="1:2" ht="21" customHeight="1" x14ac:dyDescent="0.4">
      <c r="A7" s="2" t="s">
        <v>6</v>
      </c>
    </row>
    <row r="8" spans="1:2" ht="21" customHeight="1" x14ac:dyDescent="0.4">
      <c r="A8" s="2" t="s">
        <v>7</v>
      </c>
    </row>
    <row r="9" spans="1:2" ht="15" customHeight="1" x14ac:dyDescent="0.3"/>
    <row r="10" spans="1:2" ht="15" customHeight="1" x14ac:dyDescent="0.3">
      <c r="A10" s="5"/>
    </row>
    <row r="11" spans="1:2" ht="15" customHeight="1" x14ac:dyDescent="0.3">
      <c r="A11" s="5" t="s">
        <v>8</v>
      </c>
      <c r="B11" t="s">
        <v>9</v>
      </c>
    </row>
    <row r="12" spans="1:2" ht="15" customHeight="1" x14ac:dyDescent="0.3">
      <c r="A12" s="5" t="s">
        <v>10</v>
      </c>
    </row>
    <row r="13" spans="1:2" ht="15" customHeight="1" x14ac:dyDescent="0.3">
      <c r="A13" s="5" t="s">
        <v>11</v>
      </c>
      <c r="B13" t="s">
        <v>12</v>
      </c>
    </row>
    <row r="14" spans="1:2" ht="15" customHeight="1" x14ac:dyDescent="0.3"/>
    <row r="15" spans="1:2" ht="15" customHeight="1" x14ac:dyDescent="0.3"/>
    <row r="16" spans="1:2" ht="21" customHeight="1" x14ac:dyDescent="0.4">
      <c r="A16" s="2" t="s">
        <v>125</v>
      </c>
    </row>
    <row r="17" spans="1:7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126</v>
      </c>
      <c r="G17" s="1" t="s">
        <v>127</v>
      </c>
    </row>
    <row r="18" spans="1:7" ht="60" customHeight="1" x14ac:dyDescent="0.3">
      <c r="B18" s="4" t="s">
        <v>128</v>
      </c>
      <c r="C18" s="4" t="s">
        <v>129</v>
      </c>
      <c r="D18" s="4" t="s">
        <v>130</v>
      </c>
      <c r="E18" s="4"/>
      <c r="F18" s="6">
        <v>1049</v>
      </c>
      <c r="G18" s="3"/>
    </row>
    <row r="19" spans="1:7" ht="60" customHeight="1" x14ac:dyDescent="0.3">
      <c r="B19" s="4" t="s">
        <v>133</v>
      </c>
      <c r="C19" s="4" t="s">
        <v>134</v>
      </c>
      <c r="D19" s="4" t="s">
        <v>135</v>
      </c>
      <c r="E19" s="4"/>
      <c r="F19" s="6">
        <v>949</v>
      </c>
      <c r="G19" s="3"/>
    </row>
    <row r="20" spans="1:7" ht="60" customHeight="1" x14ac:dyDescent="0.3">
      <c r="B20" s="4" t="s">
        <v>137</v>
      </c>
      <c r="C20" s="4" t="s">
        <v>138</v>
      </c>
      <c r="D20" s="4" t="s">
        <v>135</v>
      </c>
      <c r="E20" s="4"/>
      <c r="F20" s="6">
        <v>949</v>
      </c>
      <c r="G20" s="3"/>
    </row>
    <row r="21" spans="1:7" ht="60" customHeight="1" x14ac:dyDescent="0.3">
      <c r="B21" s="4" t="s">
        <v>139</v>
      </c>
      <c r="C21" s="4" t="s">
        <v>140</v>
      </c>
      <c r="D21" s="4" t="s">
        <v>135</v>
      </c>
      <c r="E21" s="4"/>
      <c r="F21" s="6">
        <v>749</v>
      </c>
      <c r="G21" s="3"/>
    </row>
    <row r="22" spans="1:7" ht="60" customHeight="1" x14ac:dyDescent="0.3">
      <c r="B22" s="4" t="s">
        <v>141</v>
      </c>
      <c r="C22" s="4" t="s">
        <v>142</v>
      </c>
      <c r="D22" s="4" t="s">
        <v>135</v>
      </c>
      <c r="E22" s="4"/>
      <c r="F22" s="6">
        <v>749</v>
      </c>
      <c r="G22" s="3"/>
    </row>
    <row r="23" spans="1:7" ht="60" customHeight="1" x14ac:dyDescent="0.3">
      <c r="B23" s="4" t="s">
        <v>143</v>
      </c>
      <c r="C23" s="4" t="s">
        <v>144</v>
      </c>
      <c r="D23" s="4" t="s">
        <v>135</v>
      </c>
      <c r="E23" s="4"/>
      <c r="F23" s="6">
        <v>649</v>
      </c>
      <c r="G23" s="3"/>
    </row>
    <row r="24" spans="1:7" ht="60" customHeight="1" x14ac:dyDescent="0.3">
      <c r="B24" s="4" t="s">
        <v>143</v>
      </c>
      <c r="C24" s="4" t="s">
        <v>144</v>
      </c>
      <c r="D24" s="4" t="s">
        <v>135</v>
      </c>
      <c r="E24" s="4"/>
      <c r="F24" s="6">
        <v>559</v>
      </c>
      <c r="G24" s="3"/>
    </row>
    <row r="25" spans="1:7" ht="60" customHeight="1" x14ac:dyDescent="0.3">
      <c r="B25" s="4" t="s">
        <v>146</v>
      </c>
      <c r="C25" s="4" t="s">
        <v>147</v>
      </c>
      <c r="D25" s="4" t="s">
        <v>135</v>
      </c>
      <c r="E25" s="4"/>
      <c r="F25" s="3"/>
      <c r="G25" s="6">
        <v>349</v>
      </c>
    </row>
    <row r="26" spans="1:7" ht="60" customHeight="1" x14ac:dyDescent="0.3">
      <c r="B26" s="4" t="s">
        <v>150</v>
      </c>
      <c r="C26" s="4" t="s">
        <v>151</v>
      </c>
      <c r="D26" s="4" t="s">
        <v>135</v>
      </c>
      <c r="E26" s="4"/>
      <c r="F26" s="3"/>
      <c r="G26" s="6">
        <v>299</v>
      </c>
    </row>
    <row r="27" spans="1:7" ht="60" customHeight="1" x14ac:dyDescent="0.3">
      <c r="B27" s="4" t="s">
        <v>154</v>
      </c>
      <c r="C27" s="4" t="s">
        <v>155</v>
      </c>
      <c r="D27" s="4" t="s">
        <v>135</v>
      </c>
      <c r="E27" s="4"/>
      <c r="F27" s="3"/>
      <c r="G27" s="6">
        <v>259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6"/>
  <sheetViews>
    <sheetView topLeftCell="A34" zoomScale="70" zoomScaleNormal="70" workbookViewId="0">
      <selection activeCell="N12" sqref="N12"/>
    </sheetView>
  </sheetViews>
  <sheetFormatPr defaultRowHeight="14.4" x14ac:dyDescent="0.3"/>
  <cols>
    <col min="1" max="5" width="12.109375" customWidth="1"/>
    <col min="6" max="7" width="33.5546875" hidden="1" customWidth="1"/>
    <col min="8" max="8" width="12.109375" customWidth="1"/>
    <col min="9" max="9" width="14.21875" customWidth="1"/>
    <col min="10" max="21" width="12.109375" customWidth="1"/>
    <col min="23" max="24" width="12.109375" customWidth="1"/>
  </cols>
  <sheetData>
    <row r="1" spans="1:21" ht="15" customHeight="1" x14ac:dyDescent="0.3"/>
    <row r="2" spans="1:21" ht="15" customHeight="1" x14ac:dyDescent="0.3"/>
    <row r="3" spans="1:21" ht="15" customHeight="1" x14ac:dyDescent="0.3"/>
    <row r="4" spans="1:21" ht="15" customHeight="1" x14ac:dyDescent="0.3"/>
    <row r="5" spans="1:21" ht="15" customHeight="1" x14ac:dyDescent="0.3"/>
    <row r="6" spans="1:21" ht="21" customHeight="1" x14ac:dyDescent="0.4">
      <c r="A6" s="2"/>
    </row>
    <row r="7" spans="1:21" ht="21" customHeight="1" x14ac:dyDescent="0.4">
      <c r="A7" s="2"/>
    </row>
    <row r="8" spans="1:21" ht="21" customHeight="1" x14ac:dyDescent="0.4">
      <c r="A8" s="2"/>
    </row>
    <row r="9" spans="1:21" ht="15" customHeight="1" x14ac:dyDescent="0.3"/>
    <row r="10" spans="1:21" ht="15" customHeight="1" x14ac:dyDescent="0.3">
      <c r="A10" s="5"/>
    </row>
    <row r="11" spans="1:21" ht="15" customHeight="1" x14ac:dyDescent="0.3">
      <c r="A11" s="5"/>
    </row>
    <row r="12" spans="1:21" ht="15" customHeight="1" x14ac:dyDescent="0.3">
      <c r="A12" s="5"/>
    </row>
    <row r="13" spans="1:21" ht="15" customHeight="1" x14ac:dyDescent="0.3">
      <c r="A13" s="5"/>
    </row>
    <row r="14" spans="1:21" ht="15" customHeight="1" x14ac:dyDescent="0.3"/>
    <row r="15" spans="1:21" ht="15" customHeight="1" thickBot="1" x14ac:dyDescent="0.35"/>
    <row r="16" spans="1:21" ht="21" customHeight="1" thickBot="1" x14ac:dyDescent="0.45">
      <c r="A16" s="2" t="s">
        <v>158</v>
      </c>
      <c r="J16" s="24" t="s">
        <v>530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</row>
    <row r="17" spans="1:24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5" t="s">
        <v>159</v>
      </c>
      <c r="K17" s="15" t="s">
        <v>160</v>
      </c>
      <c r="L17" s="15" t="s">
        <v>161</v>
      </c>
      <c r="M17" s="15" t="s">
        <v>162</v>
      </c>
      <c r="N17" s="15" t="s">
        <v>163</v>
      </c>
      <c r="O17" s="15" t="s">
        <v>164</v>
      </c>
      <c r="P17" s="15" t="s">
        <v>165</v>
      </c>
      <c r="Q17" s="15" t="s">
        <v>166</v>
      </c>
      <c r="R17" s="15" t="s">
        <v>167</v>
      </c>
      <c r="S17" s="15" t="s">
        <v>168</v>
      </c>
      <c r="T17" s="15" t="s">
        <v>169</v>
      </c>
      <c r="U17" s="15" t="s">
        <v>170</v>
      </c>
      <c r="V17" s="1"/>
      <c r="W17" s="1" t="s">
        <v>532</v>
      </c>
      <c r="X17" s="1" t="s">
        <v>527</v>
      </c>
    </row>
    <row r="18" spans="1:24" ht="60" customHeight="1" x14ac:dyDescent="0.3">
      <c r="B18" s="4" t="s">
        <v>171</v>
      </c>
      <c r="C18" s="4" t="s">
        <v>172</v>
      </c>
      <c r="D18" s="4" t="s">
        <v>135</v>
      </c>
      <c r="E18" s="4"/>
      <c r="F18" s="4" t="s">
        <v>173</v>
      </c>
      <c r="G18" s="4"/>
      <c r="H18" s="7">
        <v>1799</v>
      </c>
      <c r="I18" s="6" t="s">
        <v>78</v>
      </c>
      <c r="J18" s="3"/>
      <c r="K18" s="3"/>
      <c r="L18" s="3"/>
      <c r="M18" s="3"/>
      <c r="N18" s="3"/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f t="shared" ref="W18:W31" si="0">SUM(J18:V18)</f>
        <v>0</v>
      </c>
      <c r="X18" s="6">
        <f>SUMPRODUCT(J18:U18*'Boots - Pricing'!F18:Q18)</f>
        <v>0</v>
      </c>
    </row>
    <row r="19" spans="1:24" ht="60" customHeight="1" x14ac:dyDescent="0.3">
      <c r="B19" s="4" t="s">
        <v>174</v>
      </c>
      <c r="C19" s="4" t="s">
        <v>175</v>
      </c>
      <c r="D19" s="4" t="s">
        <v>135</v>
      </c>
      <c r="E19" s="4"/>
      <c r="F19" s="4" t="s">
        <v>173</v>
      </c>
      <c r="G19" s="4"/>
      <c r="H19" s="7">
        <v>1799</v>
      </c>
      <c r="I19" s="6" t="s">
        <v>78</v>
      </c>
      <c r="J19" s="3"/>
      <c r="K19" s="3"/>
      <c r="L19" s="3"/>
      <c r="M19" s="3"/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W19">
        <f t="shared" si="0"/>
        <v>0</v>
      </c>
      <c r="X19" s="6">
        <f>SUMPRODUCT(J19:U19*'Boots - Pricing'!F19:Q19)</f>
        <v>0</v>
      </c>
    </row>
    <row r="20" spans="1:24" ht="60" customHeight="1" x14ac:dyDescent="0.3">
      <c r="B20" s="4" t="s">
        <v>176</v>
      </c>
      <c r="C20" s="4" t="s">
        <v>177</v>
      </c>
      <c r="D20" s="4" t="s">
        <v>135</v>
      </c>
      <c r="E20" s="4"/>
      <c r="F20" s="4" t="s">
        <v>173</v>
      </c>
      <c r="G20" s="4"/>
      <c r="H20" s="7">
        <v>1499</v>
      </c>
      <c r="I20" s="6" t="s">
        <v>178</v>
      </c>
      <c r="J20" s="3"/>
      <c r="K20" s="3"/>
      <c r="L20" s="3"/>
      <c r="M20" s="3"/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W20">
        <f t="shared" si="0"/>
        <v>0</v>
      </c>
      <c r="X20" s="6">
        <f>SUMPRODUCT(J20:U20*'Boots - Pricing'!F20:Q20)</f>
        <v>0</v>
      </c>
    </row>
    <row r="21" spans="1:24" ht="60" customHeight="1" x14ac:dyDescent="0.3">
      <c r="B21" s="4" t="s">
        <v>179</v>
      </c>
      <c r="C21" s="4" t="s">
        <v>180</v>
      </c>
      <c r="D21" s="4" t="s">
        <v>181</v>
      </c>
      <c r="E21" s="4"/>
      <c r="F21" s="4" t="s">
        <v>182</v>
      </c>
      <c r="G21" s="4"/>
      <c r="H21" s="7">
        <v>1749</v>
      </c>
      <c r="I21" s="6" t="s">
        <v>78</v>
      </c>
      <c r="J21" s="3"/>
      <c r="K21" s="3"/>
      <c r="L21" s="3"/>
      <c r="M21" s="3"/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3"/>
      <c r="U21" s="3"/>
      <c r="W21">
        <f t="shared" si="0"/>
        <v>0</v>
      </c>
      <c r="X21" s="6">
        <f>SUMPRODUCT(J21:U21*'Boots - Pricing'!F21:Q21)</f>
        <v>0</v>
      </c>
    </row>
    <row r="22" spans="1:24" ht="60" customHeight="1" x14ac:dyDescent="0.3">
      <c r="B22" s="4" t="s">
        <v>183</v>
      </c>
      <c r="C22" s="4" t="s">
        <v>184</v>
      </c>
      <c r="D22" s="4" t="s">
        <v>181</v>
      </c>
      <c r="E22" s="4"/>
      <c r="F22" s="4" t="s">
        <v>182</v>
      </c>
      <c r="G22" s="4"/>
      <c r="H22" s="7">
        <v>1599</v>
      </c>
      <c r="I22" s="6" t="s">
        <v>185</v>
      </c>
      <c r="J22" s="3"/>
      <c r="K22" s="3"/>
      <c r="L22" s="3"/>
      <c r="M22" s="3"/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3"/>
      <c r="U22" s="3"/>
      <c r="W22">
        <f t="shared" si="0"/>
        <v>0</v>
      </c>
      <c r="X22" s="6">
        <f>SUMPRODUCT(J22:U22*'Boots - Pricing'!F22:Q22)</f>
        <v>0</v>
      </c>
    </row>
    <row r="23" spans="1:24" ht="60" customHeight="1" x14ac:dyDescent="0.3">
      <c r="B23" s="4" t="s">
        <v>186</v>
      </c>
      <c r="C23" s="4" t="s">
        <v>187</v>
      </c>
      <c r="D23" s="4" t="s">
        <v>181</v>
      </c>
      <c r="E23" s="4"/>
      <c r="F23" s="4" t="s">
        <v>182</v>
      </c>
      <c r="G23" s="4"/>
      <c r="H23" s="7">
        <v>1499</v>
      </c>
      <c r="I23" s="6" t="s">
        <v>178</v>
      </c>
      <c r="J23" s="3"/>
      <c r="K23" s="3"/>
      <c r="L23" s="3"/>
      <c r="M23" s="3"/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3"/>
      <c r="U23" s="3"/>
      <c r="W23">
        <f t="shared" si="0"/>
        <v>0</v>
      </c>
      <c r="X23" s="6">
        <f>SUMPRODUCT(J23:U23*'Boots - Pricing'!F23:Q23)</f>
        <v>0</v>
      </c>
    </row>
    <row r="24" spans="1:24" ht="60" customHeight="1" x14ac:dyDescent="0.3">
      <c r="B24" s="4" t="s">
        <v>188</v>
      </c>
      <c r="C24" s="4" t="s">
        <v>189</v>
      </c>
      <c r="D24" s="4" t="s">
        <v>181</v>
      </c>
      <c r="E24" s="4"/>
      <c r="F24" s="4" t="s">
        <v>182</v>
      </c>
      <c r="G24" s="4"/>
      <c r="H24" s="7">
        <v>849</v>
      </c>
      <c r="I24" s="6" t="s">
        <v>121</v>
      </c>
      <c r="J24" s="3"/>
      <c r="K24" s="3"/>
      <c r="L24" s="3"/>
      <c r="M24" s="3"/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3"/>
      <c r="U24" s="3"/>
      <c r="W24">
        <f t="shared" si="0"/>
        <v>0</v>
      </c>
      <c r="X24" s="6">
        <f>SUMPRODUCT(J24:U24*'Boots - Pricing'!F24:Q24)</f>
        <v>0</v>
      </c>
    </row>
    <row r="25" spans="1:24" ht="60" customHeight="1" x14ac:dyDescent="0.3">
      <c r="B25" s="4" t="s">
        <v>190</v>
      </c>
      <c r="C25" s="4" t="s">
        <v>191</v>
      </c>
      <c r="D25" s="4" t="s">
        <v>181</v>
      </c>
      <c r="E25" s="4"/>
      <c r="F25" s="4" t="s">
        <v>192</v>
      </c>
      <c r="G25" s="4"/>
      <c r="H25" s="7">
        <v>1499</v>
      </c>
      <c r="I25" s="6" t="s">
        <v>83</v>
      </c>
      <c r="J25" s="3"/>
      <c r="K25" s="3"/>
      <c r="L25" s="3"/>
      <c r="M25" s="3"/>
      <c r="N25" s="3"/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>
        <f t="shared" si="0"/>
        <v>0</v>
      </c>
      <c r="X25" s="6">
        <f>SUMPRODUCT(J25:U25*'Boots - Pricing'!F25:Q25)</f>
        <v>0</v>
      </c>
    </row>
    <row r="26" spans="1:24" ht="60" customHeight="1" x14ac:dyDescent="0.3">
      <c r="B26" s="4" t="s">
        <v>193</v>
      </c>
      <c r="C26" s="4" t="s">
        <v>194</v>
      </c>
      <c r="D26" s="4" t="s">
        <v>181</v>
      </c>
      <c r="E26" s="4"/>
      <c r="F26" s="4" t="s">
        <v>192</v>
      </c>
      <c r="G26" s="4"/>
      <c r="H26" s="7">
        <v>1099</v>
      </c>
      <c r="I26" s="6" t="s">
        <v>136</v>
      </c>
      <c r="J26" s="3"/>
      <c r="K26" s="3"/>
      <c r="L26" s="3"/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W26">
        <f t="shared" si="0"/>
        <v>0</v>
      </c>
      <c r="X26" s="6">
        <f>SUMPRODUCT(J26:U26*'Boots - Pricing'!F26:Q26)</f>
        <v>0</v>
      </c>
    </row>
    <row r="27" spans="1:24" ht="60" customHeight="1" x14ac:dyDescent="0.3">
      <c r="B27" s="4" t="s">
        <v>195</v>
      </c>
      <c r="C27" s="4" t="s">
        <v>196</v>
      </c>
      <c r="D27" s="4" t="s">
        <v>181</v>
      </c>
      <c r="E27" s="4"/>
      <c r="F27" s="4" t="s">
        <v>192</v>
      </c>
      <c r="G27" s="4"/>
      <c r="H27" s="7">
        <v>949</v>
      </c>
      <c r="I27" s="6" t="s">
        <v>197</v>
      </c>
      <c r="J27" s="3"/>
      <c r="K27" s="3"/>
      <c r="L27" s="3"/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3"/>
      <c r="U27" s="3"/>
      <c r="W27">
        <f t="shared" si="0"/>
        <v>0</v>
      </c>
      <c r="X27" s="6">
        <f>SUMPRODUCT(J27:U27*'Boots - Pricing'!F27:Q27)</f>
        <v>0</v>
      </c>
    </row>
    <row r="28" spans="1:24" ht="60" customHeight="1" x14ac:dyDescent="0.3">
      <c r="B28" s="4" t="s">
        <v>198</v>
      </c>
      <c r="C28" s="4" t="s">
        <v>199</v>
      </c>
      <c r="D28" s="4" t="s">
        <v>181</v>
      </c>
      <c r="E28" s="4"/>
      <c r="F28" s="4" t="s">
        <v>192</v>
      </c>
      <c r="G28" s="4"/>
      <c r="H28" s="7">
        <v>799</v>
      </c>
      <c r="I28" s="6" t="s">
        <v>200</v>
      </c>
      <c r="J28" s="3"/>
      <c r="K28" s="3"/>
      <c r="L28" s="3"/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3"/>
      <c r="U28" s="3"/>
      <c r="W28">
        <f t="shared" si="0"/>
        <v>0</v>
      </c>
      <c r="X28" s="6">
        <f>SUMPRODUCT(J28:U28*'Boots - Pricing'!F28:Q28)</f>
        <v>0</v>
      </c>
    </row>
    <row r="29" spans="1:24" ht="60" customHeight="1" x14ac:dyDescent="0.3">
      <c r="B29" s="4" t="s">
        <v>201</v>
      </c>
      <c r="C29" s="4" t="s">
        <v>202</v>
      </c>
      <c r="D29" s="4" t="s">
        <v>135</v>
      </c>
      <c r="E29" s="4"/>
      <c r="F29" s="4" t="s">
        <v>203</v>
      </c>
      <c r="G29" s="4"/>
      <c r="H29" s="7">
        <v>489</v>
      </c>
      <c r="I29" s="6" t="s">
        <v>204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3"/>
      <c r="U29" s="3"/>
      <c r="W29">
        <f t="shared" si="0"/>
        <v>0</v>
      </c>
      <c r="X29" s="6">
        <f>SUMPRODUCT(J29:U29*'Boots - Pricing'!F29:Q29)</f>
        <v>0</v>
      </c>
    </row>
    <row r="30" spans="1:24" ht="60" customHeight="1" x14ac:dyDescent="0.3">
      <c r="B30" s="4" t="s">
        <v>205</v>
      </c>
      <c r="C30" s="4" t="s">
        <v>206</v>
      </c>
      <c r="D30" s="4" t="s">
        <v>135</v>
      </c>
      <c r="E30" s="4"/>
      <c r="F30" s="4" t="s">
        <v>203</v>
      </c>
      <c r="G30" s="4"/>
      <c r="H30" s="7">
        <v>399</v>
      </c>
      <c r="I30" s="6" t="s">
        <v>207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3"/>
      <c r="U30" s="3"/>
      <c r="W30">
        <f t="shared" si="0"/>
        <v>0</v>
      </c>
      <c r="X30" s="6">
        <f>SUMPRODUCT(J30:U30*'Boots - Pricing'!F30:Q30)</f>
        <v>0</v>
      </c>
    </row>
    <row r="31" spans="1:24" ht="60" customHeight="1" x14ac:dyDescent="0.3">
      <c r="B31" s="4" t="s">
        <v>208</v>
      </c>
      <c r="C31" s="4" t="s">
        <v>209</v>
      </c>
      <c r="D31" s="4" t="s">
        <v>135</v>
      </c>
      <c r="E31" s="4"/>
      <c r="F31" s="4" t="s">
        <v>203</v>
      </c>
      <c r="G31" s="4"/>
      <c r="H31" s="7">
        <v>309</v>
      </c>
      <c r="I31" s="6" t="s">
        <v>210</v>
      </c>
      <c r="J31">
        <v>0</v>
      </c>
      <c r="K31">
        <v>0</v>
      </c>
      <c r="L31">
        <v>0</v>
      </c>
      <c r="M31">
        <v>0</v>
      </c>
      <c r="N31" s="3"/>
      <c r="O31" s="3"/>
      <c r="P31" s="3"/>
      <c r="Q31" s="3"/>
      <c r="R31" s="3"/>
      <c r="S31" s="3"/>
      <c r="T31" s="3"/>
      <c r="U31" s="3"/>
      <c r="W31">
        <f t="shared" si="0"/>
        <v>0</v>
      </c>
      <c r="X31" s="6">
        <f>SUMPRODUCT(J31:U31*'Boots - Pricing'!F31:Q31)</f>
        <v>0</v>
      </c>
    </row>
    <row r="33" spans="1:24" x14ac:dyDescent="0.3">
      <c r="I33" t="s">
        <v>122</v>
      </c>
      <c r="J33">
        <f t="shared" ref="J33:U33" si="1">SUM(J18:J32)</f>
        <v>0</v>
      </c>
      <c r="K33">
        <f t="shared" si="1"/>
        <v>0</v>
      </c>
      <c r="L33">
        <f t="shared" si="1"/>
        <v>0</v>
      </c>
      <c r="M33">
        <f t="shared" si="1"/>
        <v>0</v>
      </c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  <c r="S33">
        <f t="shared" si="1"/>
        <v>0</v>
      </c>
      <c r="T33">
        <f t="shared" si="1"/>
        <v>0</v>
      </c>
      <c r="U33">
        <f t="shared" si="1"/>
        <v>0</v>
      </c>
      <c r="W33">
        <f>SUM(W18:W32)</f>
        <v>0</v>
      </c>
      <c r="X33" s="6">
        <f>SUM(X18:X32)</f>
        <v>0</v>
      </c>
    </row>
    <row r="35" spans="1:24" ht="21" x14ac:dyDescent="0.4">
      <c r="A35" s="2" t="s">
        <v>123</v>
      </c>
      <c r="C35">
        <f>SUM(W33)</f>
        <v>0</v>
      </c>
    </row>
    <row r="36" spans="1:24" ht="21" x14ac:dyDescent="0.4">
      <c r="A36" s="2" t="s">
        <v>124</v>
      </c>
      <c r="C36" s="6">
        <f>SUM(X33)</f>
        <v>0</v>
      </c>
    </row>
  </sheetData>
  <mergeCells count="1">
    <mergeCell ref="J16:U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1"/>
  <sheetViews>
    <sheetView topLeftCell="A26" zoomScale="80" zoomScaleNormal="80" workbookViewId="0">
      <selection activeCell="E23" sqref="E23"/>
    </sheetView>
  </sheetViews>
  <sheetFormatPr defaultRowHeight="14.4" x14ac:dyDescent="0.3"/>
  <cols>
    <col min="1" max="17" width="12.109375" customWidth="1"/>
  </cols>
  <sheetData>
    <row r="1" spans="1:1" ht="15" customHeight="1" x14ac:dyDescent="0.3"/>
    <row r="2" spans="1:1" ht="15" customHeight="1" x14ac:dyDescent="0.3"/>
    <row r="3" spans="1:1" ht="15" customHeight="1" x14ac:dyDescent="0.3"/>
    <row r="4" spans="1:1" ht="15" customHeight="1" x14ac:dyDescent="0.3"/>
    <row r="5" spans="1:1" ht="15" customHeight="1" x14ac:dyDescent="0.3"/>
    <row r="6" spans="1:1" ht="21" customHeight="1" x14ac:dyDescent="0.4">
      <c r="A6" s="2"/>
    </row>
    <row r="7" spans="1:1" ht="21" customHeight="1" x14ac:dyDescent="0.4">
      <c r="A7" s="2"/>
    </row>
    <row r="8" spans="1:1" ht="21" customHeight="1" x14ac:dyDescent="0.4">
      <c r="A8" s="2"/>
    </row>
    <row r="9" spans="1:1" ht="15" customHeight="1" x14ac:dyDescent="0.3"/>
    <row r="10" spans="1:1" ht="15" customHeight="1" x14ac:dyDescent="0.3">
      <c r="A10" s="5"/>
    </row>
    <row r="11" spans="1:1" ht="15" customHeight="1" x14ac:dyDescent="0.3">
      <c r="A11" s="5"/>
    </row>
    <row r="12" spans="1:1" ht="15" customHeight="1" x14ac:dyDescent="0.3">
      <c r="A12" s="5"/>
    </row>
    <row r="13" spans="1:1" ht="15" customHeight="1" x14ac:dyDescent="0.3">
      <c r="A13" s="5"/>
    </row>
    <row r="14" spans="1:1" ht="15" customHeight="1" x14ac:dyDescent="0.3"/>
    <row r="15" spans="1:1" ht="15" customHeight="1" x14ac:dyDescent="0.3"/>
    <row r="16" spans="1:1" ht="21" customHeight="1" x14ac:dyDescent="0.4">
      <c r="A16" s="2" t="s">
        <v>158</v>
      </c>
    </row>
    <row r="17" spans="1:17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159</v>
      </c>
      <c r="G17" s="1" t="s">
        <v>160</v>
      </c>
      <c r="H17" s="1" t="s">
        <v>161</v>
      </c>
      <c r="I17" s="1" t="s">
        <v>162</v>
      </c>
      <c r="J17" s="1" t="s">
        <v>163</v>
      </c>
      <c r="K17" s="1" t="s">
        <v>164</v>
      </c>
      <c r="L17" s="1" t="s">
        <v>165</v>
      </c>
      <c r="M17" s="1" t="s">
        <v>166</v>
      </c>
      <c r="N17" s="1" t="s">
        <v>167</v>
      </c>
      <c r="O17" s="1" t="s">
        <v>168</v>
      </c>
      <c r="P17" s="1" t="s">
        <v>169</v>
      </c>
      <c r="Q17" s="1" t="s">
        <v>170</v>
      </c>
    </row>
    <row r="18" spans="1:17" ht="60" customHeight="1" x14ac:dyDescent="0.3">
      <c r="B18" s="4" t="s">
        <v>171</v>
      </c>
      <c r="C18" s="4" t="s">
        <v>172</v>
      </c>
      <c r="D18" s="4" t="s">
        <v>135</v>
      </c>
      <c r="E18" s="4"/>
      <c r="F18" s="3"/>
      <c r="G18" s="3"/>
      <c r="H18" s="3"/>
      <c r="I18" s="3"/>
      <c r="J18" s="3"/>
      <c r="K18" s="6">
        <v>1799</v>
      </c>
      <c r="L18" s="6">
        <v>1799</v>
      </c>
      <c r="M18" s="6">
        <v>1799</v>
      </c>
      <c r="N18" s="6">
        <v>1799</v>
      </c>
      <c r="O18" s="6">
        <v>1799</v>
      </c>
      <c r="P18" s="6">
        <v>1799</v>
      </c>
      <c r="Q18" s="6">
        <v>1799</v>
      </c>
    </row>
    <row r="19" spans="1:17" ht="60" customHeight="1" x14ac:dyDescent="0.3">
      <c r="B19" s="4" t="s">
        <v>174</v>
      </c>
      <c r="C19" s="4" t="s">
        <v>175</v>
      </c>
      <c r="D19" s="4" t="s">
        <v>135</v>
      </c>
      <c r="E19" s="4"/>
      <c r="F19" s="3"/>
      <c r="G19" s="3"/>
      <c r="H19" s="3"/>
      <c r="I19" s="3"/>
      <c r="J19" s="6">
        <v>1799</v>
      </c>
      <c r="K19" s="6">
        <v>1799</v>
      </c>
      <c r="L19" s="6">
        <v>1799</v>
      </c>
      <c r="M19" s="6">
        <v>1799</v>
      </c>
      <c r="N19" s="6">
        <v>1799</v>
      </c>
      <c r="O19" s="6">
        <v>1799</v>
      </c>
      <c r="P19" s="6">
        <v>1799</v>
      </c>
      <c r="Q19" s="6">
        <v>1799</v>
      </c>
    </row>
    <row r="20" spans="1:17" ht="60" customHeight="1" x14ac:dyDescent="0.3">
      <c r="B20" s="4" t="s">
        <v>176</v>
      </c>
      <c r="C20" s="4" t="s">
        <v>177</v>
      </c>
      <c r="D20" s="4" t="s">
        <v>135</v>
      </c>
      <c r="E20" s="4"/>
      <c r="F20" s="3"/>
      <c r="G20" s="3"/>
      <c r="H20" s="3"/>
      <c r="I20" s="3"/>
      <c r="J20" s="6">
        <v>1499</v>
      </c>
      <c r="K20" s="6">
        <v>1499</v>
      </c>
      <c r="L20" s="6">
        <v>1499</v>
      </c>
      <c r="M20" s="6">
        <v>1499</v>
      </c>
      <c r="N20" s="6">
        <v>1499</v>
      </c>
      <c r="O20" s="6">
        <v>1499</v>
      </c>
      <c r="P20" s="6">
        <v>1499</v>
      </c>
      <c r="Q20" s="6">
        <v>1499</v>
      </c>
    </row>
    <row r="21" spans="1:17" ht="60" customHeight="1" x14ac:dyDescent="0.3">
      <c r="B21" s="4" t="s">
        <v>179</v>
      </c>
      <c r="C21" s="4" t="s">
        <v>180</v>
      </c>
      <c r="D21" s="4" t="s">
        <v>181</v>
      </c>
      <c r="E21" s="4"/>
      <c r="F21" s="3"/>
      <c r="G21" s="3"/>
      <c r="H21" s="3"/>
      <c r="I21" s="3"/>
      <c r="J21" s="6">
        <v>1749</v>
      </c>
      <c r="K21" s="6">
        <v>1749</v>
      </c>
      <c r="L21" s="6">
        <v>1749</v>
      </c>
      <c r="M21" s="6">
        <v>1749</v>
      </c>
      <c r="N21" s="6">
        <v>1749</v>
      </c>
      <c r="O21" s="6">
        <v>1749</v>
      </c>
      <c r="P21" s="3"/>
      <c r="Q21" s="3"/>
    </row>
    <row r="22" spans="1:17" ht="60" customHeight="1" x14ac:dyDescent="0.3">
      <c r="B22" s="4" t="s">
        <v>183</v>
      </c>
      <c r="C22" s="4" t="s">
        <v>184</v>
      </c>
      <c r="D22" s="4" t="s">
        <v>181</v>
      </c>
      <c r="E22" s="4"/>
      <c r="F22" s="3"/>
      <c r="G22" s="3"/>
      <c r="H22" s="3"/>
      <c r="I22" s="3"/>
      <c r="J22" s="6">
        <v>1599</v>
      </c>
      <c r="K22" s="6">
        <v>1599</v>
      </c>
      <c r="L22" s="6">
        <v>1599</v>
      </c>
      <c r="M22" s="6">
        <v>1599</v>
      </c>
      <c r="N22" s="6">
        <v>1599</v>
      </c>
      <c r="O22" s="6">
        <v>1599</v>
      </c>
      <c r="P22" s="3"/>
      <c r="Q22" s="3"/>
    </row>
    <row r="23" spans="1:17" ht="60" customHeight="1" x14ac:dyDescent="0.3">
      <c r="B23" s="4" t="s">
        <v>186</v>
      </c>
      <c r="C23" s="4" t="s">
        <v>187</v>
      </c>
      <c r="D23" s="4" t="s">
        <v>181</v>
      </c>
      <c r="E23" s="4"/>
      <c r="F23" s="3"/>
      <c r="G23" s="3"/>
      <c r="H23" s="3"/>
      <c r="I23" s="3"/>
      <c r="J23" s="6">
        <v>1499</v>
      </c>
      <c r="K23" s="6">
        <v>1499</v>
      </c>
      <c r="L23" s="6">
        <v>1499</v>
      </c>
      <c r="M23" s="6">
        <v>1499</v>
      </c>
      <c r="N23" s="6">
        <v>1499</v>
      </c>
      <c r="O23" s="6">
        <v>1499</v>
      </c>
      <c r="P23" s="3"/>
      <c r="Q23" s="3"/>
    </row>
    <row r="24" spans="1:17" ht="60" customHeight="1" x14ac:dyDescent="0.3">
      <c r="B24" s="4" t="s">
        <v>188</v>
      </c>
      <c r="C24" s="4" t="s">
        <v>189</v>
      </c>
      <c r="D24" s="4" t="s">
        <v>181</v>
      </c>
      <c r="E24" s="4"/>
      <c r="F24" s="3"/>
      <c r="G24" s="3"/>
      <c r="H24" s="3"/>
      <c r="I24" s="3"/>
      <c r="J24" s="6">
        <v>849</v>
      </c>
      <c r="K24" s="6">
        <v>849</v>
      </c>
      <c r="L24" s="6">
        <v>849</v>
      </c>
      <c r="M24" s="6">
        <v>849</v>
      </c>
      <c r="N24" s="6">
        <v>849</v>
      </c>
      <c r="O24" s="6">
        <v>849</v>
      </c>
      <c r="P24" s="3"/>
      <c r="Q24" s="3"/>
    </row>
    <row r="25" spans="1:17" ht="60" customHeight="1" x14ac:dyDescent="0.3">
      <c r="B25" s="4" t="s">
        <v>190</v>
      </c>
      <c r="C25" s="4" t="s">
        <v>191</v>
      </c>
      <c r="D25" s="4" t="s">
        <v>181</v>
      </c>
      <c r="E25" s="4"/>
      <c r="F25" s="3"/>
      <c r="G25" s="3"/>
      <c r="H25" s="3"/>
      <c r="I25" s="3"/>
      <c r="J25" s="3"/>
      <c r="K25" s="6">
        <v>1499</v>
      </c>
      <c r="L25" s="6">
        <v>1499</v>
      </c>
      <c r="M25" s="6">
        <v>1499</v>
      </c>
      <c r="N25" s="6">
        <v>1499</v>
      </c>
      <c r="O25" s="6">
        <v>1499</v>
      </c>
      <c r="P25" s="6">
        <v>1499</v>
      </c>
      <c r="Q25" s="6">
        <v>1499</v>
      </c>
    </row>
    <row r="26" spans="1:17" ht="60" customHeight="1" x14ac:dyDescent="0.3">
      <c r="B26" s="4" t="s">
        <v>193</v>
      </c>
      <c r="C26" s="4" t="s">
        <v>194</v>
      </c>
      <c r="D26" s="4" t="s">
        <v>181</v>
      </c>
      <c r="E26" s="4"/>
      <c r="F26" s="3"/>
      <c r="G26" s="3"/>
      <c r="H26" s="3"/>
      <c r="I26" s="6">
        <v>1099</v>
      </c>
      <c r="J26" s="6">
        <v>1099</v>
      </c>
      <c r="K26" s="6">
        <v>1099</v>
      </c>
      <c r="L26" s="6">
        <v>1099</v>
      </c>
      <c r="M26" s="6">
        <v>1099</v>
      </c>
      <c r="N26" s="6">
        <v>1099</v>
      </c>
      <c r="O26" s="6">
        <v>1099</v>
      </c>
      <c r="P26" s="6">
        <v>1099</v>
      </c>
      <c r="Q26" s="6">
        <v>1099</v>
      </c>
    </row>
    <row r="27" spans="1:17" ht="60" customHeight="1" x14ac:dyDescent="0.3">
      <c r="B27" s="4" t="s">
        <v>195</v>
      </c>
      <c r="C27" s="4" t="s">
        <v>196</v>
      </c>
      <c r="D27" s="4" t="s">
        <v>181</v>
      </c>
      <c r="E27" s="4"/>
      <c r="F27" s="3"/>
      <c r="G27" s="3"/>
      <c r="H27" s="3"/>
      <c r="I27" s="6">
        <v>949</v>
      </c>
      <c r="J27" s="6">
        <v>949</v>
      </c>
      <c r="K27" s="6">
        <v>949</v>
      </c>
      <c r="L27" s="6">
        <v>949</v>
      </c>
      <c r="M27" s="6">
        <v>949</v>
      </c>
      <c r="N27" s="6">
        <v>949</v>
      </c>
      <c r="O27" s="6">
        <v>949</v>
      </c>
      <c r="P27" s="3"/>
      <c r="Q27" s="3"/>
    </row>
    <row r="28" spans="1:17" ht="60" customHeight="1" x14ac:dyDescent="0.3">
      <c r="B28" s="4" t="s">
        <v>198</v>
      </c>
      <c r="C28" s="4" t="s">
        <v>199</v>
      </c>
      <c r="D28" s="4" t="s">
        <v>181</v>
      </c>
      <c r="E28" s="4"/>
      <c r="F28" s="3"/>
      <c r="G28" s="3"/>
      <c r="H28" s="3"/>
      <c r="I28" s="6">
        <v>799</v>
      </c>
      <c r="J28" s="6">
        <v>799</v>
      </c>
      <c r="K28" s="6">
        <v>799</v>
      </c>
      <c r="L28" s="6">
        <v>799</v>
      </c>
      <c r="M28" s="6">
        <v>799</v>
      </c>
      <c r="N28" s="6">
        <v>799</v>
      </c>
      <c r="O28" s="6">
        <v>799</v>
      </c>
      <c r="P28" s="3"/>
      <c r="Q28" s="3"/>
    </row>
    <row r="29" spans="1:17" ht="60" customHeight="1" x14ac:dyDescent="0.3">
      <c r="B29" s="4" t="s">
        <v>201</v>
      </c>
      <c r="C29" s="4" t="s">
        <v>202</v>
      </c>
      <c r="D29" s="4" t="s">
        <v>135</v>
      </c>
      <c r="E29" s="4"/>
      <c r="F29" s="6">
        <v>489</v>
      </c>
      <c r="G29" s="6">
        <v>489</v>
      </c>
      <c r="H29" s="6">
        <v>489</v>
      </c>
      <c r="I29" s="6">
        <v>489</v>
      </c>
      <c r="J29" s="6">
        <v>489</v>
      </c>
      <c r="K29" s="6">
        <v>489</v>
      </c>
      <c r="L29" s="6">
        <v>489</v>
      </c>
      <c r="M29" s="6">
        <v>489</v>
      </c>
      <c r="N29" s="6">
        <v>489</v>
      </c>
      <c r="O29" s="6">
        <v>489</v>
      </c>
      <c r="P29" s="3"/>
      <c r="Q29" s="3"/>
    </row>
    <row r="30" spans="1:17" ht="60" customHeight="1" x14ac:dyDescent="0.3">
      <c r="B30" s="4" t="s">
        <v>205</v>
      </c>
      <c r="C30" s="4" t="s">
        <v>206</v>
      </c>
      <c r="D30" s="4" t="s">
        <v>135</v>
      </c>
      <c r="E30" s="4"/>
      <c r="F30" s="6">
        <v>399</v>
      </c>
      <c r="G30" s="6">
        <v>399</v>
      </c>
      <c r="H30" s="6">
        <v>399</v>
      </c>
      <c r="I30" s="6">
        <v>399</v>
      </c>
      <c r="J30" s="6">
        <v>399</v>
      </c>
      <c r="K30" s="6">
        <v>399</v>
      </c>
      <c r="L30" s="6">
        <v>399</v>
      </c>
      <c r="M30" s="6">
        <v>399</v>
      </c>
      <c r="N30" s="6">
        <v>399</v>
      </c>
      <c r="O30" s="6">
        <v>399</v>
      </c>
      <c r="P30" s="3"/>
      <c r="Q30" s="3"/>
    </row>
    <row r="31" spans="1:17" ht="60" customHeight="1" x14ac:dyDescent="0.3">
      <c r="B31" s="4" t="s">
        <v>208</v>
      </c>
      <c r="C31" s="4" t="s">
        <v>209</v>
      </c>
      <c r="D31" s="4" t="s">
        <v>135</v>
      </c>
      <c r="E31" s="4"/>
      <c r="F31" s="6">
        <v>309</v>
      </c>
      <c r="G31" s="6">
        <v>309</v>
      </c>
      <c r="H31" s="6">
        <v>309</v>
      </c>
      <c r="I31" s="6">
        <v>309</v>
      </c>
      <c r="J31" s="3"/>
      <c r="K31" s="3"/>
      <c r="L31" s="3"/>
      <c r="M31" s="3"/>
      <c r="N31" s="3"/>
      <c r="O31" s="3"/>
      <c r="P31" s="3"/>
      <c r="Q31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topLeftCell="A9" zoomScale="60" zoomScaleNormal="60" workbookViewId="0">
      <selection activeCell="J16" sqref="J16:W16"/>
    </sheetView>
  </sheetViews>
  <sheetFormatPr defaultRowHeight="14.4" x14ac:dyDescent="0.3"/>
  <cols>
    <col min="1" max="5" width="12.109375" customWidth="1"/>
    <col min="6" max="7" width="33.5546875" hidden="1" customWidth="1"/>
    <col min="8" max="23" width="12.109375" customWidth="1"/>
    <col min="25" max="26" width="12.109375" customWidth="1"/>
  </cols>
  <sheetData>
    <row r="1" spans="1:23" ht="15" customHeight="1" x14ac:dyDescent="0.3"/>
    <row r="2" spans="1:23" ht="15" customHeight="1" x14ac:dyDescent="0.3"/>
    <row r="3" spans="1:23" ht="15" customHeight="1" x14ac:dyDescent="0.3"/>
    <row r="4" spans="1:23" ht="15" customHeight="1" x14ac:dyDescent="0.3"/>
    <row r="5" spans="1:23" ht="15" customHeight="1" x14ac:dyDescent="0.3"/>
    <row r="6" spans="1:23" ht="21" customHeight="1" x14ac:dyDescent="0.4">
      <c r="A6" s="2"/>
    </row>
    <row r="7" spans="1:23" ht="21" customHeight="1" x14ac:dyDescent="0.4">
      <c r="A7" s="2"/>
    </row>
    <row r="8" spans="1:23" ht="21" customHeight="1" x14ac:dyDescent="0.4">
      <c r="A8" s="2"/>
    </row>
    <row r="9" spans="1:23" ht="15" customHeight="1" x14ac:dyDescent="0.3"/>
    <row r="10" spans="1:23" ht="15" customHeight="1" x14ac:dyDescent="0.3">
      <c r="A10" s="5"/>
    </row>
    <row r="11" spans="1:23" ht="15" customHeight="1" x14ac:dyDescent="0.3">
      <c r="A11" s="5"/>
    </row>
    <row r="12" spans="1:23" ht="15" customHeight="1" x14ac:dyDescent="0.3">
      <c r="A12" s="5"/>
    </row>
    <row r="13" spans="1:23" ht="15" customHeight="1" x14ac:dyDescent="0.3">
      <c r="A13" s="5"/>
    </row>
    <row r="14" spans="1:23" ht="15" customHeight="1" x14ac:dyDescent="0.3"/>
    <row r="15" spans="1:23" ht="15" customHeight="1" thickBot="1" x14ac:dyDescent="0.35"/>
    <row r="16" spans="1:23" ht="21" customHeight="1" thickBot="1" x14ac:dyDescent="0.45">
      <c r="A16" s="2" t="s">
        <v>211</v>
      </c>
      <c r="J16" s="27" t="s">
        <v>530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</row>
    <row r="17" spans="1:26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5" t="s">
        <v>212</v>
      </c>
      <c r="K17" s="15" t="s">
        <v>213</v>
      </c>
      <c r="L17" s="15" t="s">
        <v>44</v>
      </c>
      <c r="M17" s="15" t="s">
        <v>214</v>
      </c>
      <c r="N17" s="15" t="s">
        <v>45</v>
      </c>
      <c r="O17" s="15" t="s">
        <v>215</v>
      </c>
      <c r="P17" s="15" t="s">
        <v>216</v>
      </c>
      <c r="Q17" s="15" t="s">
        <v>217</v>
      </c>
      <c r="R17" s="15" t="s">
        <v>218</v>
      </c>
      <c r="S17" s="15" t="s">
        <v>219</v>
      </c>
      <c r="T17" s="15" t="s">
        <v>220</v>
      </c>
      <c r="U17" s="15" t="s">
        <v>221</v>
      </c>
      <c r="V17" s="15" t="s">
        <v>222</v>
      </c>
      <c r="W17" s="15" t="s">
        <v>223</v>
      </c>
      <c r="X17" s="1"/>
      <c r="Y17" s="1" t="s">
        <v>526</v>
      </c>
      <c r="Z17" s="1" t="s">
        <v>527</v>
      </c>
    </row>
    <row r="18" spans="1:26" ht="60" customHeight="1" x14ac:dyDescent="0.3">
      <c r="B18" s="16" t="s">
        <v>224</v>
      </c>
      <c r="C18" s="4" t="s">
        <v>225</v>
      </c>
      <c r="D18" s="4" t="s">
        <v>135</v>
      </c>
      <c r="E18" s="4"/>
      <c r="F18" s="4" t="s">
        <v>226</v>
      </c>
      <c r="G18" s="4"/>
      <c r="H18" s="6">
        <v>479</v>
      </c>
      <c r="I18" s="6" t="s">
        <v>204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3"/>
      <c r="Q18" s="3"/>
      <c r="R18" s="3"/>
      <c r="S18" s="3"/>
      <c r="T18" s="3"/>
      <c r="U18" s="3"/>
      <c r="V18" s="3"/>
      <c r="W18" s="3"/>
      <c r="Y18">
        <f t="shared" ref="Y18:Y26" si="0">SUM(J18:X18)</f>
        <v>0</v>
      </c>
      <c r="Z18" s="6">
        <f>SUMPRODUCT(J18:W18*'Poles - Pricing'!F18:S18)</f>
        <v>0</v>
      </c>
    </row>
    <row r="19" spans="1:26" ht="60" customHeight="1" x14ac:dyDescent="0.3">
      <c r="B19" s="16" t="s">
        <v>227</v>
      </c>
      <c r="C19" s="4" t="s">
        <v>228</v>
      </c>
      <c r="D19" s="4" t="s">
        <v>135</v>
      </c>
      <c r="E19" s="4"/>
      <c r="F19" s="4" t="s">
        <v>226</v>
      </c>
      <c r="G19" s="4"/>
      <c r="H19" s="6">
        <v>479</v>
      </c>
      <c r="I19" s="6" t="s">
        <v>204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s="3"/>
      <c r="Q19" s="3"/>
      <c r="R19" s="3"/>
      <c r="S19" s="3"/>
      <c r="T19" s="3"/>
      <c r="U19" s="3"/>
      <c r="V19" s="3"/>
      <c r="W19" s="3"/>
      <c r="Y19">
        <f t="shared" si="0"/>
        <v>0</v>
      </c>
      <c r="Z19" s="6">
        <f>SUMPRODUCT(J19:W19*'Poles - Pricing'!F19:S19)</f>
        <v>0</v>
      </c>
    </row>
    <row r="20" spans="1:26" ht="60" customHeight="1" x14ac:dyDescent="0.3">
      <c r="B20" s="16" t="s">
        <v>229</v>
      </c>
      <c r="C20" s="4" t="s">
        <v>230</v>
      </c>
      <c r="D20" s="4" t="s">
        <v>135</v>
      </c>
      <c r="E20" s="4"/>
      <c r="F20" s="4" t="s">
        <v>226</v>
      </c>
      <c r="G20" s="4"/>
      <c r="H20" s="6">
        <v>299</v>
      </c>
      <c r="I20" s="6" t="s">
        <v>231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3"/>
      <c r="Q20" s="3"/>
      <c r="R20" s="3"/>
      <c r="S20" s="3"/>
      <c r="T20" s="3"/>
      <c r="U20" s="3"/>
      <c r="V20" s="3"/>
      <c r="W20" s="3"/>
      <c r="Y20">
        <f t="shared" si="0"/>
        <v>0</v>
      </c>
      <c r="Z20" s="6">
        <f>SUMPRODUCT(J20:W20*'Poles - Pricing'!F20:S20)</f>
        <v>0</v>
      </c>
    </row>
    <row r="21" spans="1:26" ht="60" customHeight="1" x14ac:dyDescent="0.3">
      <c r="B21" s="16" t="s">
        <v>232</v>
      </c>
      <c r="C21" s="4" t="s">
        <v>233</v>
      </c>
      <c r="D21" s="4" t="s">
        <v>135</v>
      </c>
      <c r="E21" s="4"/>
      <c r="F21" s="4" t="s">
        <v>226</v>
      </c>
      <c r="G21" s="4"/>
      <c r="H21" s="6">
        <v>249</v>
      </c>
      <c r="I21" s="6" t="s">
        <v>234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s="3"/>
      <c r="Q21" s="3"/>
      <c r="R21" s="3"/>
      <c r="S21" s="3"/>
      <c r="T21" s="3"/>
      <c r="U21" s="3"/>
      <c r="V21" s="3"/>
      <c r="W21" s="3"/>
      <c r="Y21">
        <f t="shared" si="0"/>
        <v>0</v>
      </c>
      <c r="Z21" s="6">
        <f>SUMPRODUCT(J21:W21*'Poles - Pricing'!F21:S21)</f>
        <v>0</v>
      </c>
    </row>
    <row r="22" spans="1:26" ht="60" customHeight="1" x14ac:dyDescent="0.3">
      <c r="B22" s="16" t="s">
        <v>235</v>
      </c>
      <c r="C22" s="4" t="s">
        <v>236</v>
      </c>
      <c r="D22" s="4" t="s">
        <v>135</v>
      </c>
      <c r="E22" s="4"/>
      <c r="F22" s="4" t="s">
        <v>226</v>
      </c>
      <c r="G22" s="4"/>
      <c r="H22" s="6">
        <v>209</v>
      </c>
      <c r="I22" s="6" t="s">
        <v>204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 s="3"/>
      <c r="Q22" s="3"/>
      <c r="R22" s="3"/>
      <c r="S22" s="3"/>
      <c r="T22" s="3"/>
      <c r="U22" s="3"/>
      <c r="V22" s="3"/>
      <c r="W22" s="3"/>
      <c r="Y22">
        <f t="shared" si="0"/>
        <v>0</v>
      </c>
      <c r="Z22" s="6">
        <f>SUMPRODUCT(J22:W22*'Poles - Pricing'!F22:S22)</f>
        <v>0</v>
      </c>
    </row>
    <row r="23" spans="1:26" ht="60" customHeight="1" x14ac:dyDescent="0.3">
      <c r="B23" s="16" t="s">
        <v>237</v>
      </c>
      <c r="C23" s="4" t="s">
        <v>238</v>
      </c>
      <c r="D23" s="4" t="s">
        <v>135</v>
      </c>
      <c r="E23" s="4"/>
      <c r="F23" s="4" t="s">
        <v>226</v>
      </c>
      <c r="G23" s="4"/>
      <c r="H23" s="6">
        <v>209</v>
      </c>
      <c r="I23" s="6" t="s">
        <v>239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s="3"/>
      <c r="Q23" s="3"/>
      <c r="R23" s="3"/>
      <c r="S23" s="3"/>
      <c r="T23" s="3"/>
      <c r="U23" s="3"/>
      <c r="V23" s="3"/>
      <c r="W23" s="3"/>
      <c r="Y23">
        <f t="shared" si="0"/>
        <v>0</v>
      </c>
      <c r="Z23" s="6">
        <f>SUMPRODUCT(J23:W23*'Poles - Pricing'!F23:S23)</f>
        <v>0</v>
      </c>
    </row>
    <row r="24" spans="1:26" ht="60" customHeight="1" x14ac:dyDescent="0.3">
      <c r="B24" s="16" t="s">
        <v>240</v>
      </c>
      <c r="C24" s="4" t="s">
        <v>241</v>
      </c>
      <c r="D24" s="4" t="s">
        <v>135</v>
      </c>
      <c r="E24" s="4"/>
      <c r="F24" s="4" t="s">
        <v>226</v>
      </c>
      <c r="G24" s="4"/>
      <c r="H24" s="6">
        <v>109</v>
      </c>
      <c r="I24" s="6" t="s">
        <v>242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3"/>
      <c r="Q24" s="3"/>
      <c r="R24" s="3"/>
      <c r="S24" s="3"/>
      <c r="T24" s="3"/>
      <c r="U24" s="3"/>
      <c r="V24" s="3"/>
      <c r="W24" s="3"/>
      <c r="Y24">
        <f t="shared" si="0"/>
        <v>0</v>
      </c>
      <c r="Z24" s="6">
        <f>SUMPRODUCT(J24:W24*'Poles - Pricing'!F24:S24)</f>
        <v>0</v>
      </c>
    </row>
    <row r="25" spans="1:26" ht="60" customHeight="1" x14ac:dyDescent="0.3">
      <c r="B25" s="16" t="s">
        <v>243</v>
      </c>
      <c r="C25" s="4" t="s">
        <v>244</v>
      </c>
      <c r="D25" s="4" t="s">
        <v>135</v>
      </c>
      <c r="E25" s="4"/>
      <c r="F25" s="4" t="s">
        <v>245</v>
      </c>
      <c r="G25" s="4"/>
      <c r="H25" s="6">
        <v>69</v>
      </c>
      <c r="I25" s="6" t="s">
        <v>246</v>
      </c>
      <c r="J25" s="3"/>
      <c r="K25" s="3"/>
      <c r="L25" s="3"/>
      <c r="M25" s="3"/>
      <c r="N25" s="3"/>
      <c r="O25" s="3"/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Y25">
        <f t="shared" si="0"/>
        <v>0</v>
      </c>
      <c r="Z25" s="6">
        <f>SUMPRODUCT(J25:W25*'Poles - Pricing'!F25:S25)</f>
        <v>0</v>
      </c>
    </row>
    <row r="26" spans="1:26" ht="60" customHeight="1" x14ac:dyDescent="0.3">
      <c r="B26" s="16" t="s">
        <v>247</v>
      </c>
      <c r="C26" s="4" t="s">
        <v>248</v>
      </c>
      <c r="D26" s="4" t="s">
        <v>51</v>
      </c>
      <c r="E26" s="4"/>
      <c r="F26" s="4" t="s">
        <v>245</v>
      </c>
      <c r="G26" s="4"/>
      <c r="H26" s="6">
        <v>99</v>
      </c>
      <c r="I26" s="6" t="s">
        <v>242</v>
      </c>
      <c r="J26">
        <v>0</v>
      </c>
      <c r="K26" s="3"/>
      <c r="L26" s="3"/>
      <c r="M26" s="3"/>
      <c r="N26" s="3"/>
      <c r="O26" s="3"/>
      <c r="P26" s="3"/>
      <c r="Q26" s="3"/>
      <c r="R26" s="3"/>
      <c r="S26" s="3"/>
      <c r="T26">
        <v>0</v>
      </c>
      <c r="U26">
        <v>0</v>
      </c>
      <c r="V26">
        <v>0</v>
      </c>
      <c r="W26">
        <v>0</v>
      </c>
      <c r="Y26">
        <f t="shared" si="0"/>
        <v>0</v>
      </c>
      <c r="Z26" s="6">
        <f>SUMPRODUCT(J26:W26*'Poles - Pricing'!F26:S26)</f>
        <v>0</v>
      </c>
    </row>
    <row r="28" spans="1:26" x14ac:dyDescent="0.3">
      <c r="I28" t="s">
        <v>122</v>
      </c>
      <c r="J28">
        <f t="shared" ref="J28:W28" si="1">SUM(J18:J27)</f>
        <v>0</v>
      </c>
      <c r="K28">
        <f t="shared" si="1"/>
        <v>0</v>
      </c>
      <c r="L28">
        <f t="shared" si="1"/>
        <v>0</v>
      </c>
      <c r="M28">
        <f t="shared" si="1"/>
        <v>0</v>
      </c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  <c r="S28">
        <f t="shared" si="1"/>
        <v>0</v>
      </c>
      <c r="T28">
        <f t="shared" si="1"/>
        <v>0</v>
      </c>
      <c r="U28">
        <f t="shared" si="1"/>
        <v>0</v>
      </c>
      <c r="V28">
        <f t="shared" si="1"/>
        <v>0</v>
      </c>
      <c r="W28">
        <f t="shared" si="1"/>
        <v>0</v>
      </c>
      <c r="Y28">
        <f>SUM(Y18:Y27)</f>
        <v>0</v>
      </c>
      <c r="Z28" s="6">
        <f>SUM(Z18:Z27)</f>
        <v>0</v>
      </c>
    </row>
    <row r="30" spans="1:26" ht="21" x14ac:dyDescent="0.4">
      <c r="A30" s="2" t="s">
        <v>123</v>
      </c>
      <c r="C30">
        <f>SUM(Y28)</f>
        <v>0</v>
      </c>
    </row>
    <row r="31" spans="1:26" ht="21" x14ac:dyDescent="0.4">
      <c r="A31" s="2" t="s">
        <v>124</v>
      </c>
      <c r="C31" s="6">
        <f>SUM(Z28)</f>
        <v>0</v>
      </c>
    </row>
  </sheetData>
  <mergeCells count="1">
    <mergeCell ref="J16:W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"/>
  <sheetViews>
    <sheetView topLeftCell="A22" zoomScale="90" zoomScaleNormal="90" workbookViewId="0">
      <selection activeCell="F24" sqref="F18:F24"/>
    </sheetView>
  </sheetViews>
  <sheetFormatPr defaultRowHeight="14.4" x14ac:dyDescent="0.3"/>
  <cols>
    <col min="1" max="19" width="12.109375" customWidth="1"/>
  </cols>
  <sheetData>
    <row r="1" spans="1:1" ht="15" customHeight="1" x14ac:dyDescent="0.3"/>
    <row r="2" spans="1:1" ht="15" customHeight="1" x14ac:dyDescent="0.3"/>
    <row r="3" spans="1:1" ht="15" customHeight="1" x14ac:dyDescent="0.3"/>
    <row r="4" spans="1:1" ht="15" customHeight="1" x14ac:dyDescent="0.3"/>
    <row r="5" spans="1:1" ht="15" customHeight="1" x14ac:dyDescent="0.3"/>
    <row r="6" spans="1:1" ht="21" customHeight="1" x14ac:dyDescent="0.4">
      <c r="A6" s="2"/>
    </row>
    <row r="7" spans="1:1" ht="21" customHeight="1" x14ac:dyDescent="0.4">
      <c r="A7" s="2"/>
    </row>
    <row r="8" spans="1:1" ht="21" customHeight="1" x14ac:dyDescent="0.4">
      <c r="A8" s="2"/>
    </row>
    <row r="9" spans="1:1" ht="15" customHeight="1" x14ac:dyDescent="0.3"/>
    <row r="10" spans="1:1" ht="15" customHeight="1" x14ac:dyDescent="0.3">
      <c r="A10" s="5"/>
    </row>
    <row r="11" spans="1:1" ht="15" customHeight="1" x14ac:dyDescent="0.3">
      <c r="A11" s="5"/>
    </row>
    <row r="12" spans="1:1" ht="15" customHeight="1" x14ac:dyDescent="0.3">
      <c r="A12" s="5"/>
    </row>
    <row r="13" spans="1:1" ht="15" customHeight="1" x14ac:dyDescent="0.3">
      <c r="A13" s="5"/>
    </row>
    <row r="14" spans="1:1" ht="15" customHeight="1" x14ac:dyDescent="0.3"/>
    <row r="15" spans="1:1" ht="15" customHeight="1" x14ac:dyDescent="0.3"/>
    <row r="16" spans="1:1" ht="21" customHeight="1" x14ac:dyDescent="0.4">
      <c r="A16" s="2" t="s">
        <v>529</v>
      </c>
    </row>
    <row r="17" spans="1:19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212</v>
      </c>
      <c r="G17" s="1" t="s">
        <v>213</v>
      </c>
      <c r="H17" s="1" t="s">
        <v>44</v>
      </c>
      <c r="I17" s="1" t="s">
        <v>214</v>
      </c>
      <c r="J17" s="1" t="s">
        <v>45</v>
      </c>
      <c r="K17" s="1" t="s">
        <v>215</v>
      </c>
      <c r="L17" s="1" t="s">
        <v>216</v>
      </c>
      <c r="M17" s="1" t="s">
        <v>217</v>
      </c>
      <c r="N17" s="1" t="s">
        <v>218</v>
      </c>
      <c r="O17" s="1" t="s">
        <v>219</v>
      </c>
      <c r="P17" s="1" t="s">
        <v>220</v>
      </c>
      <c r="Q17" s="1" t="s">
        <v>221</v>
      </c>
      <c r="R17" s="1" t="s">
        <v>222</v>
      </c>
      <c r="S17" s="1" t="s">
        <v>223</v>
      </c>
    </row>
    <row r="18" spans="1:19" ht="60" customHeight="1" x14ac:dyDescent="0.3">
      <c r="B18" s="4" t="s">
        <v>224</v>
      </c>
      <c r="C18" s="4" t="s">
        <v>225</v>
      </c>
      <c r="D18" s="4" t="s">
        <v>135</v>
      </c>
      <c r="E18" s="4"/>
      <c r="F18" s="6">
        <v>479</v>
      </c>
      <c r="G18" s="6">
        <v>479</v>
      </c>
      <c r="H18" s="6">
        <v>479</v>
      </c>
      <c r="I18" s="6">
        <v>479</v>
      </c>
      <c r="J18" s="6">
        <v>479</v>
      </c>
      <c r="K18" s="6">
        <v>479</v>
      </c>
      <c r="L18" s="3"/>
      <c r="M18" s="3"/>
      <c r="N18" s="3"/>
      <c r="O18" s="3"/>
      <c r="P18" s="3"/>
      <c r="Q18" s="3"/>
      <c r="R18" s="3"/>
      <c r="S18" s="3"/>
    </row>
    <row r="19" spans="1:19" ht="60" customHeight="1" x14ac:dyDescent="0.3">
      <c r="B19" s="4" t="s">
        <v>227</v>
      </c>
      <c r="C19" s="4" t="s">
        <v>228</v>
      </c>
      <c r="D19" s="4" t="s">
        <v>135</v>
      </c>
      <c r="E19" s="4"/>
      <c r="F19" s="6">
        <v>479</v>
      </c>
      <c r="G19" s="6">
        <v>479</v>
      </c>
      <c r="H19" s="6">
        <v>479</v>
      </c>
      <c r="I19" s="6">
        <v>479</v>
      </c>
      <c r="J19" s="6">
        <v>479</v>
      </c>
      <c r="K19" s="6">
        <v>479</v>
      </c>
      <c r="L19" s="3"/>
      <c r="M19" s="3"/>
      <c r="N19" s="3"/>
      <c r="O19" s="3"/>
      <c r="P19" s="3"/>
      <c r="Q19" s="3"/>
      <c r="R19" s="3"/>
      <c r="S19" s="3"/>
    </row>
    <row r="20" spans="1:19" ht="60" customHeight="1" x14ac:dyDescent="0.3">
      <c r="B20" s="4" t="s">
        <v>229</v>
      </c>
      <c r="C20" s="4" t="s">
        <v>230</v>
      </c>
      <c r="D20" s="4" t="s">
        <v>135</v>
      </c>
      <c r="E20" s="4"/>
      <c r="F20" s="6">
        <v>299</v>
      </c>
      <c r="G20" s="6">
        <v>299</v>
      </c>
      <c r="H20" s="6">
        <v>299</v>
      </c>
      <c r="I20" s="6">
        <v>299</v>
      </c>
      <c r="J20" s="6">
        <v>299</v>
      </c>
      <c r="K20" s="6">
        <v>299</v>
      </c>
      <c r="L20" s="3"/>
      <c r="M20" s="3"/>
      <c r="N20" s="3"/>
      <c r="O20" s="3"/>
      <c r="P20" s="3"/>
      <c r="Q20" s="3"/>
      <c r="R20" s="3"/>
      <c r="S20" s="3"/>
    </row>
    <row r="21" spans="1:19" ht="60" customHeight="1" x14ac:dyDescent="0.3">
      <c r="B21" s="4" t="s">
        <v>232</v>
      </c>
      <c r="C21" s="4" t="s">
        <v>233</v>
      </c>
      <c r="D21" s="4" t="s">
        <v>135</v>
      </c>
      <c r="E21" s="4"/>
      <c r="F21" s="6">
        <v>249</v>
      </c>
      <c r="G21" s="6">
        <v>249</v>
      </c>
      <c r="H21" s="6">
        <v>249</v>
      </c>
      <c r="I21" s="6">
        <v>249</v>
      </c>
      <c r="J21" s="6">
        <v>249</v>
      </c>
      <c r="K21" s="6">
        <v>249</v>
      </c>
      <c r="L21" s="3"/>
      <c r="M21" s="3"/>
      <c r="N21" s="3"/>
      <c r="O21" s="3"/>
      <c r="P21" s="3"/>
      <c r="Q21" s="3"/>
      <c r="R21" s="3"/>
      <c r="S21" s="3"/>
    </row>
    <row r="22" spans="1:19" ht="60" customHeight="1" x14ac:dyDescent="0.3">
      <c r="B22" s="4" t="s">
        <v>235</v>
      </c>
      <c r="C22" s="4" t="s">
        <v>236</v>
      </c>
      <c r="D22" s="4" t="s">
        <v>135</v>
      </c>
      <c r="E22" s="4"/>
      <c r="F22" s="6">
        <v>209</v>
      </c>
      <c r="G22" s="6">
        <v>209</v>
      </c>
      <c r="H22" s="6">
        <v>209</v>
      </c>
      <c r="I22" s="6">
        <v>209</v>
      </c>
      <c r="J22" s="6">
        <v>209</v>
      </c>
      <c r="K22" s="6">
        <v>209</v>
      </c>
      <c r="L22" s="3"/>
      <c r="M22" s="3"/>
      <c r="N22" s="3"/>
      <c r="O22" s="3"/>
      <c r="P22" s="3"/>
      <c r="Q22" s="3"/>
      <c r="R22" s="3"/>
      <c r="S22" s="3"/>
    </row>
    <row r="23" spans="1:19" ht="60" customHeight="1" x14ac:dyDescent="0.3">
      <c r="B23" s="4" t="s">
        <v>237</v>
      </c>
      <c r="C23" s="4" t="s">
        <v>238</v>
      </c>
      <c r="D23" s="4" t="s">
        <v>135</v>
      </c>
      <c r="E23" s="4"/>
      <c r="F23" s="6">
        <v>209</v>
      </c>
      <c r="G23" s="6">
        <v>209</v>
      </c>
      <c r="H23" s="6">
        <v>209</v>
      </c>
      <c r="I23" s="6">
        <v>209</v>
      </c>
      <c r="J23" s="6">
        <v>209</v>
      </c>
      <c r="K23" s="6">
        <v>209</v>
      </c>
      <c r="L23" s="3"/>
      <c r="M23" s="3"/>
      <c r="N23" s="3"/>
      <c r="O23" s="3"/>
      <c r="P23" s="3"/>
      <c r="Q23" s="3"/>
      <c r="R23" s="3"/>
      <c r="S23" s="3"/>
    </row>
    <row r="24" spans="1:19" ht="60" customHeight="1" x14ac:dyDescent="0.3">
      <c r="B24" s="4" t="s">
        <v>240</v>
      </c>
      <c r="C24" s="4" t="s">
        <v>241</v>
      </c>
      <c r="D24" s="4" t="s">
        <v>135</v>
      </c>
      <c r="E24" s="4"/>
      <c r="F24" s="6">
        <v>109</v>
      </c>
      <c r="G24" s="6">
        <v>109</v>
      </c>
      <c r="H24" s="6">
        <v>109</v>
      </c>
      <c r="I24" s="6">
        <v>109</v>
      </c>
      <c r="J24" s="6">
        <v>109</v>
      </c>
      <c r="K24" s="6">
        <v>109</v>
      </c>
      <c r="L24" s="3"/>
      <c r="M24" s="3"/>
      <c r="N24" s="3"/>
      <c r="O24" s="3"/>
      <c r="P24" s="3"/>
      <c r="Q24" s="3"/>
      <c r="R24" s="3"/>
      <c r="S24" s="3"/>
    </row>
    <row r="25" spans="1:19" ht="60" customHeight="1" x14ac:dyDescent="0.3">
      <c r="B25" s="4" t="s">
        <v>243</v>
      </c>
      <c r="C25" s="4" t="s">
        <v>244</v>
      </c>
      <c r="D25" s="4" t="s">
        <v>135</v>
      </c>
      <c r="E25" s="4"/>
      <c r="F25" s="3"/>
      <c r="G25" s="3"/>
      <c r="H25" s="3"/>
      <c r="I25" s="3"/>
      <c r="J25" s="3"/>
      <c r="K25" s="3"/>
      <c r="L25" s="6">
        <v>69</v>
      </c>
      <c r="M25" s="6">
        <v>69</v>
      </c>
      <c r="N25" s="6">
        <v>69</v>
      </c>
      <c r="O25" s="6">
        <v>69</v>
      </c>
      <c r="P25" s="6">
        <v>69</v>
      </c>
      <c r="Q25" s="6">
        <v>69</v>
      </c>
      <c r="R25" s="6">
        <v>69</v>
      </c>
      <c r="S25" s="6">
        <v>69</v>
      </c>
    </row>
    <row r="26" spans="1:19" ht="60" customHeight="1" x14ac:dyDescent="0.3">
      <c r="B26" s="4" t="s">
        <v>247</v>
      </c>
      <c r="C26" s="4" t="s">
        <v>248</v>
      </c>
      <c r="D26" s="4" t="s">
        <v>51</v>
      </c>
      <c r="E26" s="4"/>
      <c r="F26" s="6">
        <v>99</v>
      </c>
      <c r="G26" s="3"/>
      <c r="H26" s="3"/>
      <c r="I26" s="3"/>
      <c r="J26" s="3"/>
      <c r="K26" s="3"/>
      <c r="L26" s="3"/>
      <c r="M26" s="3"/>
      <c r="N26" s="3"/>
      <c r="O26" s="3"/>
      <c r="P26" s="6">
        <v>99</v>
      </c>
      <c r="Q26" s="6">
        <v>99</v>
      </c>
      <c r="R26" s="6">
        <v>99</v>
      </c>
      <c r="S26" s="6">
        <v>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2"/>
  <sheetViews>
    <sheetView topLeftCell="A7" zoomScale="70" zoomScaleNormal="70" workbookViewId="0">
      <selection activeCell="L13" sqref="L13"/>
    </sheetView>
  </sheetViews>
  <sheetFormatPr defaultRowHeight="14.4" x14ac:dyDescent="0.3"/>
  <cols>
    <col min="1" max="5" width="12.109375" customWidth="1"/>
    <col min="6" max="7" width="33.5546875" hidden="1" customWidth="1"/>
    <col min="8" max="20" width="12.109375" customWidth="1"/>
    <col min="22" max="23" width="12.109375" customWidth="1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21" customHeight="1" x14ac:dyDescent="0.4">
      <c r="A6" s="2"/>
    </row>
    <row r="7" spans="1:20" ht="21" customHeight="1" x14ac:dyDescent="0.4">
      <c r="A7" s="2"/>
    </row>
    <row r="8" spans="1:20" ht="21" customHeight="1" x14ac:dyDescent="0.4">
      <c r="A8" s="2"/>
    </row>
    <row r="9" spans="1:20" ht="15" customHeight="1" x14ac:dyDescent="0.3"/>
    <row r="10" spans="1:20" ht="15" customHeight="1" x14ac:dyDescent="0.3">
      <c r="A10" s="5"/>
    </row>
    <row r="11" spans="1:20" ht="15" customHeight="1" x14ac:dyDescent="0.3">
      <c r="A11" s="5"/>
    </row>
    <row r="12" spans="1:20" ht="15" customHeight="1" x14ac:dyDescent="0.3">
      <c r="A12" s="5"/>
    </row>
    <row r="13" spans="1:20" ht="15" customHeight="1" x14ac:dyDescent="0.3">
      <c r="A13" s="5"/>
    </row>
    <row r="14" spans="1:20" ht="15" customHeight="1" x14ac:dyDescent="0.3"/>
    <row r="15" spans="1:20" ht="15" customHeight="1" thickBot="1" x14ac:dyDescent="0.35"/>
    <row r="16" spans="1:20" ht="21" customHeight="1" thickBot="1" x14ac:dyDescent="0.45">
      <c r="A16" s="2" t="s">
        <v>249</v>
      </c>
      <c r="J16" s="27" t="s">
        <v>530</v>
      </c>
      <c r="K16" s="28"/>
      <c r="L16" s="28"/>
      <c r="M16" s="28"/>
      <c r="N16" s="28"/>
      <c r="O16" s="28"/>
      <c r="P16" s="28"/>
      <c r="Q16" s="28"/>
      <c r="R16" s="28"/>
      <c r="S16" s="28"/>
      <c r="T16" s="29"/>
    </row>
    <row r="17" spans="1:23" ht="15" customHeight="1" x14ac:dyDescent="0.3">
      <c r="A17" s="1"/>
      <c r="B17" s="1" t="s">
        <v>14</v>
      </c>
      <c r="C17" s="1" t="s">
        <v>15</v>
      </c>
      <c r="D17" s="1" t="s">
        <v>16</v>
      </c>
      <c r="E17" s="1"/>
      <c r="F17" s="1" t="s">
        <v>17</v>
      </c>
      <c r="G17" s="1" t="s">
        <v>18</v>
      </c>
      <c r="H17" s="1" t="s">
        <v>509</v>
      </c>
      <c r="I17" s="1" t="s">
        <v>19</v>
      </c>
      <c r="J17" s="15" t="s">
        <v>250</v>
      </c>
      <c r="K17" s="15" t="s">
        <v>251</v>
      </c>
      <c r="L17" s="15" t="s">
        <v>252</v>
      </c>
      <c r="M17" s="15" t="s">
        <v>253</v>
      </c>
      <c r="N17" s="15" t="s">
        <v>254</v>
      </c>
      <c r="O17" s="15" t="s">
        <v>255</v>
      </c>
      <c r="P17" s="15" t="s">
        <v>256</v>
      </c>
      <c r="Q17" s="15" t="s">
        <v>257</v>
      </c>
      <c r="R17" s="15" t="s">
        <v>258</v>
      </c>
      <c r="S17" s="15" t="s">
        <v>259</v>
      </c>
      <c r="T17" s="15" t="s">
        <v>260</v>
      </c>
      <c r="U17" s="1"/>
      <c r="V17" s="1" t="s">
        <v>526</v>
      </c>
      <c r="W17" s="1" t="s">
        <v>527</v>
      </c>
    </row>
    <row r="18" spans="1:23" ht="60" customHeight="1" x14ac:dyDescent="0.3">
      <c r="B18" s="4" t="s">
        <v>261</v>
      </c>
      <c r="C18" s="4" t="s">
        <v>262</v>
      </c>
      <c r="D18" s="4" t="s">
        <v>51</v>
      </c>
      <c r="E18" s="4"/>
      <c r="F18" s="4" t="s">
        <v>263</v>
      </c>
      <c r="G18" s="4"/>
      <c r="H18" s="6">
        <v>399</v>
      </c>
      <c r="I18" s="6" t="s">
        <v>264</v>
      </c>
      <c r="J18">
        <v>0</v>
      </c>
      <c r="K18">
        <v>0</v>
      </c>
      <c r="L18">
        <v>0</v>
      </c>
      <c r="M18">
        <v>0</v>
      </c>
      <c r="N18">
        <v>0</v>
      </c>
      <c r="O18" s="3"/>
      <c r="P18" s="3"/>
      <c r="Q18" s="3"/>
      <c r="R18" s="3"/>
      <c r="S18" s="3"/>
      <c r="T18" s="3"/>
      <c r="V18">
        <f t="shared" ref="V18:V27" si="0">SUM(J18:U18)</f>
        <v>0</v>
      </c>
      <c r="W18" s="6">
        <f>SUMPRODUCT(J18:T18*'Helmets - Pricing'!F18:P18)</f>
        <v>0</v>
      </c>
    </row>
    <row r="19" spans="1:23" ht="60" customHeight="1" x14ac:dyDescent="0.3">
      <c r="B19" s="4" t="s">
        <v>261</v>
      </c>
      <c r="C19" s="4" t="s">
        <v>265</v>
      </c>
      <c r="D19" s="4" t="s">
        <v>266</v>
      </c>
      <c r="E19" s="4"/>
      <c r="F19" s="4" t="s">
        <v>263</v>
      </c>
      <c r="G19" s="4"/>
      <c r="H19" s="6">
        <v>399</v>
      </c>
      <c r="I19" s="6" t="s">
        <v>264</v>
      </c>
      <c r="J19">
        <v>0</v>
      </c>
      <c r="K19">
        <v>0</v>
      </c>
      <c r="L19">
        <v>0</v>
      </c>
      <c r="M19">
        <v>0</v>
      </c>
      <c r="N19">
        <v>0</v>
      </c>
      <c r="O19" s="3"/>
      <c r="P19" s="3"/>
      <c r="Q19" s="3"/>
      <c r="R19" s="3"/>
      <c r="S19" s="3"/>
      <c r="T19" s="3"/>
      <c r="V19">
        <f t="shared" si="0"/>
        <v>0</v>
      </c>
      <c r="W19" s="6">
        <f>SUMPRODUCT(J19:T19*'Helmets - Pricing'!F19:P19)</f>
        <v>0</v>
      </c>
    </row>
    <row r="20" spans="1:23" ht="60" customHeight="1" x14ac:dyDescent="0.3">
      <c r="B20" s="4" t="s">
        <v>267</v>
      </c>
      <c r="C20" s="4" t="s">
        <v>268</v>
      </c>
      <c r="D20" s="4" t="s">
        <v>266</v>
      </c>
      <c r="E20" s="4"/>
      <c r="F20" s="4" t="s">
        <v>269</v>
      </c>
      <c r="G20" s="4"/>
      <c r="H20" s="6">
        <v>329</v>
      </c>
      <c r="I20" s="6" t="s">
        <v>231</v>
      </c>
      <c r="J20" s="3"/>
      <c r="K20" s="3"/>
      <c r="L20" s="3"/>
      <c r="M20" s="3"/>
      <c r="N20" s="3"/>
      <c r="O20" s="3"/>
      <c r="P20" s="3"/>
      <c r="Q20">
        <v>0</v>
      </c>
      <c r="R20">
        <v>0</v>
      </c>
      <c r="S20">
        <v>0</v>
      </c>
      <c r="T20">
        <v>0</v>
      </c>
      <c r="V20">
        <f t="shared" si="0"/>
        <v>0</v>
      </c>
      <c r="W20" s="6">
        <f>SUMPRODUCT(J20:T20*'Helmets - Pricing'!F20:P20)</f>
        <v>0</v>
      </c>
    </row>
    <row r="21" spans="1:23" ht="60" customHeight="1" x14ac:dyDescent="0.3">
      <c r="B21" s="4" t="s">
        <v>267</v>
      </c>
      <c r="C21" s="4" t="s">
        <v>270</v>
      </c>
      <c r="D21" s="4" t="s">
        <v>271</v>
      </c>
      <c r="E21" s="4"/>
      <c r="F21" s="4" t="s">
        <v>269</v>
      </c>
      <c r="G21" s="4"/>
      <c r="H21" s="6">
        <v>329</v>
      </c>
      <c r="I21" s="6" t="s">
        <v>231</v>
      </c>
      <c r="J21" s="3"/>
      <c r="K21" s="3"/>
      <c r="L21" s="3"/>
      <c r="M21" s="3"/>
      <c r="N21" s="3"/>
      <c r="O21" s="3"/>
      <c r="P21" s="3"/>
      <c r="Q21">
        <v>0</v>
      </c>
      <c r="R21">
        <v>0</v>
      </c>
      <c r="S21">
        <v>0</v>
      </c>
      <c r="T21" s="3"/>
      <c r="V21">
        <f t="shared" si="0"/>
        <v>0</v>
      </c>
      <c r="W21" s="6">
        <f>SUMPRODUCT(J21:T21*'Helmets - Pricing'!F21:P21)</f>
        <v>0</v>
      </c>
    </row>
    <row r="22" spans="1:23" ht="60" customHeight="1" x14ac:dyDescent="0.3">
      <c r="B22" s="4" t="s">
        <v>267</v>
      </c>
      <c r="C22" s="4" t="s">
        <v>272</v>
      </c>
      <c r="D22" s="4" t="s">
        <v>273</v>
      </c>
      <c r="E22" s="4"/>
      <c r="F22" s="4" t="s">
        <v>269</v>
      </c>
      <c r="G22" s="4"/>
      <c r="H22" s="6">
        <v>329</v>
      </c>
      <c r="I22" s="6" t="s">
        <v>231</v>
      </c>
      <c r="J22" s="3"/>
      <c r="K22" s="3"/>
      <c r="L22" s="3"/>
      <c r="M22" s="3"/>
      <c r="N22" s="3"/>
      <c r="O22" s="3"/>
      <c r="P22" s="3"/>
      <c r="Q22">
        <v>0</v>
      </c>
      <c r="R22">
        <v>0</v>
      </c>
      <c r="S22">
        <v>0</v>
      </c>
      <c r="T22" s="3"/>
      <c r="V22">
        <f t="shared" si="0"/>
        <v>0</v>
      </c>
      <c r="W22" s="6">
        <f>SUMPRODUCT(J22:T22*'Helmets - Pricing'!F22:P22)</f>
        <v>0</v>
      </c>
    </row>
    <row r="23" spans="1:23" ht="60" customHeight="1" x14ac:dyDescent="0.3">
      <c r="B23" s="4" t="s">
        <v>267</v>
      </c>
      <c r="C23" s="4" t="s">
        <v>274</v>
      </c>
      <c r="D23" s="4" t="s">
        <v>275</v>
      </c>
      <c r="E23" s="4"/>
      <c r="F23" s="4" t="s">
        <v>269</v>
      </c>
      <c r="G23" s="4"/>
      <c r="H23" s="6">
        <v>329</v>
      </c>
      <c r="I23" s="6" t="s">
        <v>231</v>
      </c>
      <c r="J23" s="3"/>
      <c r="K23" s="3"/>
      <c r="L23" s="3"/>
      <c r="M23" s="3"/>
      <c r="N23" s="3"/>
      <c r="O23" s="3"/>
      <c r="P23" s="3"/>
      <c r="Q23">
        <v>0</v>
      </c>
      <c r="R23">
        <v>0</v>
      </c>
      <c r="S23">
        <v>0</v>
      </c>
      <c r="T23" s="3"/>
      <c r="V23">
        <f t="shared" si="0"/>
        <v>0</v>
      </c>
      <c r="W23" s="6">
        <f>SUMPRODUCT(J23:T23*'Helmets - Pricing'!F23:P23)</f>
        <v>0</v>
      </c>
    </row>
    <row r="24" spans="1:23" ht="60" customHeight="1" x14ac:dyDescent="0.3">
      <c r="B24" s="4" t="s">
        <v>276</v>
      </c>
      <c r="C24" s="4" t="s">
        <v>277</v>
      </c>
      <c r="D24" s="4" t="s">
        <v>51</v>
      </c>
      <c r="E24" s="4"/>
      <c r="F24" s="4" t="s">
        <v>278</v>
      </c>
      <c r="G24" s="4"/>
      <c r="H24" s="6">
        <v>559</v>
      </c>
      <c r="I24" s="6" t="s">
        <v>279</v>
      </c>
      <c r="J24" s="3"/>
      <c r="K24" s="3"/>
      <c r="L24" s="3"/>
      <c r="M24" s="3"/>
      <c r="N24" s="3"/>
      <c r="O24" s="3"/>
      <c r="P24" s="3"/>
      <c r="Q24">
        <v>0</v>
      </c>
      <c r="R24">
        <v>0</v>
      </c>
      <c r="S24">
        <v>0</v>
      </c>
      <c r="T24" s="3"/>
      <c r="V24">
        <f t="shared" si="0"/>
        <v>0</v>
      </c>
      <c r="W24" s="6">
        <f>SUMPRODUCT(J24:T24*'Helmets - Pricing'!F24:P24)</f>
        <v>0</v>
      </c>
    </row>
    <row r="25" spans="1:23" ht="60" customHeight="1" x14ac:dyDescent="0.3">
      <c r="B25" s="4" t="s">
        <v>276</v>
      </c>
      <c r="C25" s="4" t="s">
        <v>280</v>
      </c>
      <c r="D25" s="4" t="s">
        <v>266</v>
      </c>
      <c r="E25" s="4"/>
      <c r="F25" s="4" t="s">
        <v>278</v>
      </c>
      <c r="G25" s="4"/>
      <c r="H25" s="6">
        <v>559</v>
      </c>
      <c r="I25" s="6" t="s">
        <v>279</v>
      </c>
      <c r="J25" s="3"/>
      <c r="K25" s="3"/>
      <c r="L25" s="3"/>
      <c r="M25" s="3"/>
      <c r="N25" s="3"/>
      <c r="O25" s="3"/>
      <c r="P25" s="3"/>
      <c r="Q25">
        <v>0</v>
      </c>
      <c r="R25">
        <v>0</v>
      </c>
      <c r="S25">
        <v>0</v>
      </c>
      <c r="T25">
        <v>0</v>
      </c>
      <c r="V25">
        <f t="shared" si="0"/>
        <v>0</v>
      </c>
      <c r="W25" s="6">
        <f>SUMPRODUCT(J25:T25*'Helmets - Pricing'!F25:P25)</f>
        <v>0</v>
      </c>
    </row>
    <row r="26" spans="1:23" ht="60" customHeight="1" x14ac:dyDescent="0.3">
      <c r="B26" s="4" t="s">
        <v>281</v>
      </c>
      <c r="C26" s="4" t="s">
        <v>282</v>
      </c>
      <c r="D26" s="4" t="s">
        <v>51</v>
      </c>
      <c r="E26" s="4"/>
      <c r="F26" s="4" t="s">
        <v>283</v>
      </c>
      <c r="G26" s="4"/>
      <c r="H26" s="6">
        <v>799</v>
      </c>
      <c r="I26" s="6" t="s">
        <v>121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3"/>
      <c r="R26" s="3"/>
      <c r="S26" s="3"/>
      <c r="T26" s="3"/>
      <c r="V26">
        <f t="shared" si="0"/>
        <v>0</v>
      </c>
      <c r="W26" s="6">
        <f>SUMPRODUCT(J26:T26*'Helmets - Pricing'!F26:P26)</f>
        <v>0</v>
      </c>
    </row>
    <row r="27" spans="1:23" ht="60" customHeight="1" x14ac:dyDescent="0.3">
      <c r="B27" s="4" t="s">
        <v>281</v>
      </c>
      <c r="C27" s="4" t="s">
        <v>284</v>
      </c>
      <c r="D27" s="4" t="s">
        <v>266</v>
      </c>
      <c r="E27" s="4"/>
      <c r="F27" s="4" t="s">
        <v>283</v>
      </c>
      <c r="G27" s="4"/>
      <c r="H27" s="6">
        <v>799</v>
      </c>
      <c r="I27" s="6" t="s">
        <v>121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3"/>
      <c r="R27" s="3"/>
      <c r="S27" s="3"/>
      <c r="T27" s="3"/>
      <c r="V27">
        <f t="shared" si="0"/>
        <v>0</v>
      </c>
      <c r="W27" s="6">
        <f>SUMPRODUCT(J27:T27*'Helmets - Pricing'!F27:P27)</f>
        <v>0</v>
      </c>
    </row>
    <row r="29" spans="1:23" x14ac:dyDescent="0.3">
      <c r="I29" t="s">
        <v>122</v>
      </c>
      <c r="J29">
        <f t="shared" ref="J29:T29" si="1">SUM(J18:J28)</f>
        <v>0</v>
      </c>
      <c r="K29">
        <f t="shared" si="1"/>
        <v>0</v>
      </c>
      <c r="L29">
        <f t="shared" si="1"/>
        <v>0</v>
      </c>
      <c r="M29">
        <f t="shared" si="1"/>
        <v>0</v>
      </c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  <c r="S29">
        <f t="shared" si="1"/>
        <v>0</v>
      </c>
      <c r="T29">
        <f t="shared" si="1"/>
        <v>0</v>
      </c>
      <c r="V29">
        <f>SUM(V18:V28)</f>
        <v>0</v>
      </c>
      <c r="W29" s="6">
        <f>SUM(W18:W28)</f>
        <v>0</v>
      </c>
    </row>
    <row r="31" spans="1:23" ht="21" x14ac:dyDescent="0.4">
      <c r="A31" s="2" t="s">
        <v>123</v>
      </c>
      <c r="C31">
        <f>SUM(V29)</f>
        <v>0</v>
      </c>
    </row>
    <row r="32" spans="1:23" ht="21" x14ac:dyDescent="0.4">
      <c r="A32" s="2" t="s">
        <v>124</v>
      </c>
      <c r="C32" s="6">
        <f>SUM(W29)</f>
        <v>0</v>
      </c>
    </row>
  </sheetData>
  <mergeCells count="1">
    <mergeCell ref="J16:T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Skis</vt:lpstr>
      <vt:lpstr>Skis - Pricing</vt:lpstr>
      <vt:lpstr>Bindings</vt:lpstr>
      <vt:lpstr>Bindings - Pricing</vt:lpstr>
      <vt:lpstr>Boots</vt:lpstr>
      <vt:lpstr>Boots - Pricing</vt:lpstr>
      <vt:lpstr>Poles</vt:lpstr>
      <vt:lpstr>Poles - Pricing</vt:lpstr>
      <vt:lpstr>Helmets</vt:lpstr>
      <vt:lpstr>Helmets - Pricing</vt:lpstr>
      <vt:lpstr>Goggles</vt:lpstr>
      <vt:lpstr>Goggles - Pricing</vt:lpstr>
      <vt:lpstr>Apparel</vt:lpstr>
      <vt:lpstr>Apparel - Pricing</vt:lpstr>
      <vt:lpstr>Gear</vt:lpstr>
      <vt:lpstr>Gear - Pricing</vt:lpstr>
      <vt:lpstr>Protector</vt:lpstr>
      <vt:lpstr>Other - Pricing</vt:lpstr>
    </vt:vector>
  </TitlesOfParts>
  <Company>Hark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Francis</dc:creator>
  <cp:lastModifiedBy>Zagorski, Wojciech</cp:lastModifiedBy>
  <dcterms:created xsi:type="dcterms:W3CDTF">2013-08-01T14:36:36Z</dcterms:created>
  <dcterms:modified xsi:type="dcterms:W3CDTF">2020-03-09T10:53:45Z</dcterms:modified>
</cp:coreProperties>
</file>