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10515" tabRatio="718" activeTab="13"/>
  </bookViews>
  <sheets>
    <sheet name="#PODSUMOWANIE" sheetId="1" r:id="rId1"/>
    <sheet name="#NARTY" sheetId="2" r:id="rId2"/>
    <sheet name="Alpine Ski - Pricing" sheetId="3" state="hidden" r:id="rId3"/>
    <sheet name="#WIĄZANIA" sheetId="4" r:id="rId4"/>
    <sheet name="#BUTY NARCIARSIE" sheetId="5" r:id="rId5"/>
    <sheet name="Alpine Boot - Pricing" sheetId="6" state="hidden" r:id="rId6"/>
    <sheet name="Alpine Binding - Pricing" sheetId="7" state="hidden" r:id="rId7"/>
    <sheet name="#GOGLE" sheetId="8" r:id="rId8"/>
    <sheet name="Goggle - Pricing" sheetId="9" state="hidden" r:id="rId9"/>
    <sheet name="#KASKI" sheetId="10" r:id="rId10"/>
    <sheet name="Helmet - Pricing" sheetId="11" state="hidden" r:id="rId11"/>
    <sheet name="#PROTEKCJA" sheetId="12" r:id="rId12"/>
    <sheet name="#RACE BAGS" sheetId="13" r:id="rId13"/>
    <sheet name="#KIJE NARCIARSKIE" sheetId="14" r:id="rId14"/>
    <sheet name="O NAS" sheetId="15" state="hidden" r:id="rId15"/>
  </sheets>
  <definedNames/>
  <calcPr fullCalcOnLoad="1"/>
</workbook>
</file>

<file path=xl/sharedStrings.xml><?xml version="1.0" encoding="utf-8"?>
<sst xmlns="http://schemas.openxmlformats.org/spreadsheetml/2006/main" count="941" uniqueCount="489">
  <si>
    <t>Black/Red</t>
  </si>
  <si>
    <t>Salomon Alpine &amp; Protective EN</t>
  </si>
  <si>
    <t>SALOMON RACING</t>
  </si>
  <si>
    <t>28-Feb-2017 02:15 PM</t>
  </si>
  <si>
    <t>The first price shown in the order grid is wholesale and the second price is Suggested retail price</t>
  </si>
  <si>
    <t>Currency</t>
  </si>
  <si>
    <t>PLN</t>
  </si>
  <si>
    <t>Alpine Ski</t>
  </si>
  <si>
    <t>Name</t>
  </si>
  <si>
    <t>Code</t>
  </si>
  <si>
    <t>Variation</t>
  </si>
  <si>
    <t>157</t>
  </si>
  <si>
    <t>165</t>
  </si>
  <si>
    <t>175</t>
  </si>
  <si>
    <t>182</t>
  </si>
  <si>
    <t>193</t>
  </si>
  <si>
    <t>188</t>
  </si>
  <si>
    <t>183</t>
  </si>
  <si>
    <t>190</t>
  </si>
  <si>
    <t>186</t>
  </si>
  <si>
    <t>180</t>
  </si>
  <si>
    <t>173</t>
  </si>
  <si>
    <t>166</t>
  </si>
  <si>
    <t>159</t>
  </si>
  <si>
    <t>212</t>
  </si>
  <si>
    <t>210</t>
  </si>
  <si>
    <t>200</t>
  </si>
  <si>
    <t>218</t>
  </si>
  <si>
    <t>213</t>
  </si>
  <si>
    <t>131</t>
  </si>
  <si>
    <t>138</t>
  </si>
  <si>
    <t>145</t>
  </si>
  <si>
    <t>152</t>
  </si>
  <si>
    <t>130</t>
  </si>
  <si>
    <t>140</t>
  </si>
  <si>
    <t>150</t>
  </si>
  <si>
    <t>160</t>
  </si>
  <si>
    <t>100</t>
  </si>
  <si>
    <t>110</t>
  </si>
  <si>
    <t>120</t>
  </si>
  <si>
    <t>70</t>
  </si>
  <si>
    <t>80</t>
  </si>
  <si>
    <t>90</t>
  </si>
  <si>
    <t>148</t>
  </si>
  <si>
    <t>155</t>
  </si>
  <si>
    <t>162</t>
  </si>
  <si>
    <t>X-RACE LAB 157 + Race Plate P69</t>
  </si>
  <si>
    <t>L39140500+</t>
  </si>
  <si>
    <t>Black/Yl/Bl</t>
  </si>
  <si>
    <t>X-RACE LAB 165 + Race Plate P69</t>
  </si>
  <si>
    <t>L39140600+</t>
  </si>
  <si>
    <t>X-RACE LAB 175 + Race Plate P69</t>
  </si>
  <si>
    <t>L39141700+</t>
  </si>
  <si>
    <t>X-RACE LAB 182 + Race Plate P69</t>
  </si>
  <si>
    <t>L39140700+</t>
  </si>
  <si>
    <t>LAB X-Race GS 30 193</t>
  </si>
  <si>
    <t>L39958000+</t>
  </si>
  <si>
    <t>Bl/Black/Yl</t>
  </si>
  <si>
    <t>New article</t>
  </si>
  <si>
    <t>LAB X-Race GS 30 188</t>
  </si>
  <si>
    <t>L39958100+</t>
  </si>
  <si>
    <t>LAB X-RACE GS 30 183</t>
  </si>
  <si>
    <t>L39173300+</t>
  </si>
  <si>
    <t>LAB X-RACE GS 27 190</t>
  </si>
  <si>
    <t>L39173400+</t>
  </si>
  <si>
    <t>LAB X-RACE GS 26 186</t>
  </si>
  <si>
    <t>L39173500+</t>
  </si>
  <si>
    <t>LAB X-RACE GS 24 183</t>
  </si>
  <si>
    <t>L39173600+</t>
  </si>
  <si>
    <t>LAB X-Race GS 24 180</t>
  </si>
  <si>
    <t>L39958200+</t>
  </si>
  <si>
    <t>LAB X-Race GS 20 173</t>
  </si>
  <si>
    <t>L39958300+</t>
  </si>
  <si>
    <t>LAB X-RACE GSjr 18 166</t>
  </si>
  <si>
    <t>L39174200+</t>
  </si>
  <si>
    <t>LAB X-RACE GSjr 17 159</t>
  </si>
  <si>
    <t>L39174300+</t>
  </si>
  <si>
    <t>Lab X-RACE SGm 45 PwlX 212</t>
  </si>
  <si>
    <t>L39211200+</t>
  </si>
  <si>
    <t>Lab X-RACE SGw 40 PwlX 210</t>
  </si>
  <si>
    <t>L39211500+</t>
  </si>
  <si>
    <t>LAB X-RACE SG 35 PwlX 200</t>
  </si>
  <si>
    <t>L39173900+</t>
  </si>
  <si>
    <t>LAB X-RACE DHm 50 PwlX 218</t>
  </si>
  <si>
    <t>L39174000+</t>
  </si>
  <si>
    <t>LAB X-RACE DHw 50 PwlX 213</t>
  </si>
  <si>
    <t>L39174100+</t>
  </si>
  <si>
    <t>LAB X-RACE SL 12.5 165</t>
  </si>
  <si>
    <t>L39225400+</t>
  </si>
  <si>
    <t>LAB X-RACE SLjr 12 152</t>
  </si>
  <si>
    <t>L39174400+</t>
  </si>
  <si>
    <t>X-RACE Jr GS + Race Plate Jr</t>
  </si>
  <si>
    <t>L39145300+</t>
  </si>
  <si>
    <t>X-RACE Jr SL + Race Plate Jr</t>
  </si>
  <si>
    <t>L39145400+</t>
  </si>
  <si>
    <t>X-RACE Jr SW + L7</t>
  </si>
  <si>
    <t>L39959300+</t>
  </si>
  <si>
    <t>Black/Bl/Yl</t>
  </si>
  <si>
    <t>X-RACE Jr M + L7</t>
  </si>
  <si>
    <t>L39959500+</t>
  </si>
  <si>
    <t>X-RACE Jr M + C5</t>
  </si>
  <si>
    <t>L40204900+</t>
  </si>
  <si>
    <t>X-RACE Jr S + C5</t>
  </si>
  <si>
    <t>L39959600+</t>
  </si>
  <si>
    <t>X-RACE Jr XS + C5 SR</t>
  </si>
  <si>
    <t>L39959700+</t>
  </si>
  <si>
    <t>Alpine Boot</t>
  </si>
  <si>
    <t>22.5</t>
  </si>
  <si>
    <t>22</t>
  </si>
  <si>
    <t>23</t>
  </si>
  <si>
    <t>23.5</t>
  </si>
  <si>
    <t>24</t>
  </si>
  <si>
    <t>24.5</t>
  </si>
  <si>
    <t>25</t>
  </si>
  <si>
    <t>25.5</t>
  </si>
  <si>
    <t>26</t>
  </si>
  <si>
    <t>26.5</t>
  </si>
  <si>
    <t>27</t>
  </si>
  <si>
    <t>27.5</t>
  </si>
  <si>
    <t>28.5</t>
  </si>
  <si>
    <t>29.5</t>
  </si>
  <si>
    <t>18</t>
  </si>
  <si>
    <t>19</t>
  </si>
  <si>
    <t>20</t>
  </si>
  <si>
    <t>21</t>
  </si>
  <si>
    <t>X LAB+ 130</t>
  </si>
  <si>
    <t>L39161300</t>
  </si>
  <si>
    <t>White/Yl</t>
  </si>
  <si>
    <t>X Lab+ 110</t>
  </si>
  <si>
    <t>L39161500</t>
  </si>
  <si>
    <t>X LAB 90</t>
  </si>
  <si>
    <t>L39948300</t>
  </si>
  <si>
    <t>X MAX Race 130</t>
  </si>
  <si>
    <t>L39945300</t>
  </si>
  <si>
    <t>Acide Gre/Wht/Black</t>
  </si>
  <si>
    <t>X MAX Race 120</t>
  </si>
  <si>
    <t>L39945400</t>
  </si>
  <si>
    <t>Ind.blue/Wht/Black</t>
  </si>
  <si>
    <t>X Max LC 80</t>
  </si>
  <si>
    <t>L37813300</t>
  </si>
  <si>
    <t>Yl/Wht</t>
  </si>
  <si>
    <t>X Max 60T L</t>
  </si>
  <si>
    <t>L39441400</t>
  </si>
  <si>
    <t>White/White</t>
  </si>
  <si>
    <t>X Max 60T M</t>
  </si>
  <si>
    <t>L39441500</t>
  </si>
  <si>
    <t>Alpine Binding</t>
  </si>
  <si>
    <t>X70</t>
  </si>
  <si>
    <t>S75</t>
  </si>
  <si>
    <t>S90</t>
  </si>
  <si>
    <t>B80</t>
  </si>
  <si>
    <t>B90</t>
  </si>
  <si>
    <t>B100</t>
  </si>
  <si>
    <t>X20 Lab+</t>
  </si>
  <si>
    <t>L367246+</t>
  </si>
  <si>
    <t>White/Black</t>
  </si>
  <si>
    <t>X19 LAB</t>
  </si>
  <si>
    <t>L39136300+</t>
  </si>
  <si>
    <t>X16 Lab</t>
  </si>
  <si>
    <t>L367248+</t>
  </si>
  <si>
    <t>X12 Lab</t>
  </si>
  <si>
    <t>L367249+</t>
  </si>
  <si>
    <t>Z12 SPEED</t>
  </si>
  <si>
    <t>L39110700+</t>
  </si>
  <si>
    <t>Black</t>
  </si>
  <si>
    <t>Z10</t>
  </si>
  <si>
    <t>L39877900+</t>
  </si>
  <si>
    <t>Black/White</t>
  </si>
  <si>
    <t>L10</t>
  </si>
  <si>
    <t>L39878000+</t>
  </si>
  <si>
    <t>Goggle</t>
  </si>
  <si>
    <t>NS</t>
  </si>
  <si>
    <t>FOUR SEVEN RACING YELLOW BLACK</t>
  </si>
  <si>
    <t>L40228700</t>
  </si>
  <si>
    <t>Black/Yl</t>
  </si>
  <si>
    <t>JUKE RACING BLACK</t>
  </si>
  <si>
    <t>L39136400</t>
  </si>
  <si>
    <t>Helmet</t>
  </si>
  <si>
    <t>XS53+54+</t>
  </si>
  <si>
    <t>S 5556</t>
  </si>
  <si>
    <t>M 56+57+</t>
  </si>
  <si>
    <t>L 5859</t>
  </si>
  <si>
    <t>XL59+60+</t>
  </si>
  <si>
    <t>XXL 6162</t>
  </si>
  <si>
    <t>S 5155</t>
  </si>
  <si>
    <t>M 5558</t>
  </si>
  <si>
    <t>L 5862</t>
  </si>
  <si>
    <t>JRS 5155</t>
  </si>
  <si>
    <t>JRM 5558</t>
  </si>
  <si>
    <t>X RACE SLAB</t>
  </si>
  <si>
    <t>L36701000</t>
  </si>
  <si>
    <t>Bl/Black Mat</t>
  </si>
  <si>
    <t>X RACE SL LAB</t>
  </si>
  <si>
    <t>L37819700</t>
  </si>
  <si>
    <t>Bl/Black</t>
  </si>
  <si>
    <t>X RACE JR</t>
  </si>
  <si>
    <t>L36701100</t>
  </si>
  <si>
    <t>S</t>
  </si>
  <si>
    <t>M</t>
  </si>
  <si>
    <t>L</t>
  </si>
  <si>
    <t>XL</t>
  </si>
  <si>
    <t>JS</t>
  </si>
  <si>
    <t>JM</t>
  </si>
  <si>
    <t>JL</t>
  </si>
  <si>
    <t>JXL</t>
  </si>
  <si>
    <t>Black/Bl</t>
  </si>
  <si>
    <t>SUMA</t>
  </si>
  <si>
    <t>CENA RACING</t>
  </si>
  <si>
    <t>Nazwa</t>
  </si>
  <si>
    <t>Kod</t>
  </si>
  <si>
    <t>Cena detaliczna</t>
  </si>
  <si>
    <t>Cena RACING</t>
  </si>
  <si>
    <t>Ilość</t>
  </si>
  <si>
    <t>Suma</t>
  </si>
  <si>
    <t>Suma wszystkich (szt)</t>
  </si>
  <si>
    <t>Suma wszystkich (zł)</t>
  </si>
  <si>
    <t>Cena (suma)</t>
  </si>
  <si>
    <t>Wprowadź ilość w białe pola</t>
  </si>
  <si>
    <t>Kolor</t>
  </si>
  <si>
    <t>Wpisz ilość w białe pola</t>
  </si>
  <si>
    <t>Wiązania</t>
  </si>
  <si>
    <t>Gogle</t>
  </si>
  <si>
    <t>Ilosć</t>
  </si>
  <si>
    <t>Kaski</t>
  </si>
  <si>
    <t>Cana detaliczna</t>
  </si>
  <si>
    <t>PROTEKCJA KRĘGOSŁUPA</t>
  </si>
  <si>
    <t>Kategoria</t>
  </si>
  <si>
    <t>WIĄZANIA</t>
  </si>
  <si>
    <t>Nr katalogowy</t>
  </si>
  <si>
    <t>długość</t>
  </si>
  <si>
    <t>Radius</t>
  </si>
  <si>
    <t>Cena racing</t>
  </si>
  <si>
    <t>Ilość zamawiana</t>
  </si>
  <si>
    <t>WARTOŚĆ (SUMA)</t>
  </si>
  <si>
    <t>NARTY</t>
  </si>
  <si>
    <t>BUTY NARCIARSKIE</t>
  </si>
  <si>
    <t>GOGLE</t>
  </si>
  <si>
    <t>KASKI</t>
  </si>
  <si>
    <t>PROTEKCJA</t>
  </si>
  <si>
    <t>ILOŚĆ</t>
  </si>
  <si>
    <t>WARTOŚĆ</t>
  </si>
  <si>
    <t>Razem do zapłaty</t>
  </si>
  <si>
    <t>Imię i Nazwisko</t>
  </si>
  <si>
    <t>Klub</t>
  </si>
  <si>
    <t>e-mail</t>
  </si>
  <si>
    <t>nr.telefonu</t>
  </si>
  <si>
    <t>Sposób płatności</t>
  </si>
  <si>
    <t>Skistop</t>
  </si>
  <si>
    <t>27m</t>
  </si>
  <si>
    <t>24m</t>
  </si>
  <si>
    <t>20m</t>
  </si>
  <si>
    <t>13m</t>
  </si>
  <si>
    <t>15m</t>
  </si>
  <si>
    <t>17m</t>
  </si>
  <si>
    <t>18m</t>
  </si>
  <si>
    <t>11m</t>
  </si>
  <si>
    <t>45m</t>
  </si>
  <si>
    <t>40m</t>
  </si>
  <si>
    <t>35m</t>
  </si>
  <si>
    <t>10m</t>
  </si>
  <si>
    <r>
      <t xml:space="preserve">cena bez wiązań, sugerowane </t>
    </r>
    <r>
      <rPr>
        <b/>
        <sz val="11"/>
        <color indexed="8"/>
        <rFont val="Calibri"/>
        <family val="2"/>
      </rPr>
      <t>X-LAB series</t>
    </r>
  </si>
  <si>
    <t>FINALIZACJA ZAMÓWIENIA</t>
  </si>
  <si>
    <t xml:space="preserve">Uzupełnij dane zamówienia  
i wyślij na adres: </t>
  </si>
  <si>
    <t xml:space="preserve">Skontaktuj się z nami: </t>
  </si>
  <si>
    <t>Uzupełnij dane kontaktowe:</t>
  </si>
  <si>
    <t xml:space="preserve">Formularz zamówień Racing Program
</t>
  </si>
  <si>
    <t>30m</t>
  </si>
  <si>
    <t>21m</t>
  </si>
  <si>
    <t xml:space="preserve">S/RACE PRO 182  P80 </t>
  </si>
  <si>
    <t xml:space="preserve">S/RACE PRO 175  P80 </t>
  </si>
  <si>
    <t xml:space="preserve">S/RACE GS FIS Jr 166 </t>
  </si>
  <si>
    <t xml:space="preserve">S/RACE GS FIS Jr 159 </t>
  </si>
  <si>
    <t>S/RACE PRO Jr GS Jr Race Plate</t>
  </si>
  <si>
    <r>
      <t xml:space="preserve">cena bez wiązań, sugerowane </t>
    </r>
    <r>
      <rPr>
        <b/>
        <sz val="11"/>
        <color indexed="8"/>
        <rFont val="Calibri"/>
        <family val="2"/>
      </rPr>
      <t>X-LAB/X 12TL</t>
    </r>
  </si>
  <si>
    <t>S/RACE PRO Jr GS Jr Race plate</t>
  </si>
  <si>
    <t>L7</t>
  </si>
  <si>
    <t xml:space="preserve">S/RACE SL FIS Jr 152 </t>
  </si>
  <si>
    <t>S/RACE PRO Jr SL Jr Race Plate</t>
  </si>
  <si>
    <t xml:space="preserve">E S/RACE RUSH Jr </t>
  </si>
  <si>
    <t>9m</t>
  </si>
  <si>
    <t>14m</t>
  </si>
  <si>
    <t>16m</t>
  </si>
  <si>
    <t>S/RACE 130</t>
  </si>
  <si>
    <t xml:space="preserve">S/RACE 110 </t>
  </si>
  <si>
    <t xml:space="preserve">S/RACE 90 </t>
  </si>
  <si>
    <t>X20 LAB WC</t>
  </si>
  <si>
    <t>X19 LAB Mod</t>
  </si>
  <si>
    <t>X16 LAB</t>
  </si>
  <si>
    <t>L40514100</t>
  </si>
  <si>
    <t>L40506800</t>
  </si>
  <si>
    <t>L40506900</t>
  </si>
  <si>
    <t>12 - 20</t>
  </si>
  <si>
    <t>11 - 19</t>
  </si>
  <si>
    <t>9 - 16</t>
  </si>
  <si>
    <t>4 - 12</t>
  </si>
  <si>
    <t>DIN</t>
  </si>
  <si>
    <t>Blue</t>
  </si>
  <si>
    <t xml:space="preserve">S RACE SL </t>
  </si>
  <si>
    <t>L40539900</t>
  </si>
  <si>
    <t xml:space="preserve">S/RACE PRO 165 P80 </t>
  </si>
  <si>
    <t>S/RACE RUSH SL + X12 TL GW</t>
  </si>
  <si>
    <t>S/RACE RUSH GS + X12 TL GW</t>
  </si>
  <si>
    <t>X12 TL GW</t>
  </si>
  <si>
    <t>S/RACE MT + Z12 GW F80 BL/Y</t>
  </si>
  <si>
    <t xml:space="preserve"> Z12 GW F80 </t>
  </si>
  <si>
    <t>12m</t>
  </si>
  <si>
    <t>L40896200</t>
  </si>
  <si>
    <t>L40896300</t>
  </si>
  <si>
    <t>S/RACE 70</t>
  </si>
  <si>
    <t>S/RACE 65</t>
  </si>
  <si>
    <t>S/RACE 60T L</t>
  </si>
  <si>
    <t>L40896400</t>
  </si>
  <si>
    <t>S/RACE 60T M</t>
  </si>
  <si>
    <t>L40839100</t>
  </si>
  <si>
    <t>L40843200</t>
  </si>
  <si>
    <t>L40847700</t>
  </si>
  <si>
    <t>L40517900</t>
  </si>
  <si>
    <t>S/RACE FIS INJECTED</t>
  </si>
  <si>
    <t>L40834800</t>
  </si>
  <si>
    <t>L40834900</t>
  </si>
  <si>
    <t>S/RACE FIS INJECTED JR</t>
  </si>
  <si>
    <t>L40834700</t>
  </si>
  <si>
    <t xml:space="preserve">JXS 5354 </t>
  </si>
  <si>
    <t xml:space="preserve">JRS 5556 </t>
  </si>
  <si>
    <t>L78869600</t>
  </si>
  <si>
    <t>do : S/RACE - S/RACE FIS INJECTED
S/RACE FIS INJECTED JR</t>
  </si>
  <si>
    <t>CHINGUARD
METAL</t>
  </si>
  <si>
    <t>FLEXCELL
LIGHT VEST</t>
  </si>
  <si>
    <t>L40863500</t>
  </si>
  <si>
    <t>L40863400</t>
  </si>
  <si>
    <t>L40863700</t>
  </si>
  <si>
    <t>FLEXCELL LIGHT
VEST JUNIORR</t>
  </si>
  <si>
    <t>L40863600</t>
  </si>
  <si>
    <t>FLEXCELL LIGHT
VEST WOMEN</t>
  </si>
  <si>
    <t>RACE BAGS</t>
  </si>
  <si>
    <t>BLUE</t>
  </si>
  <si>
    <r>
      <t xml:space="preserve">cena bez wiązań, sugerowane </t>
    </r>
    <r>
      <rPr>
        <b/>
        <sz val="11"/>
        <rFont val="Calibri"/>
        <family val="2"/>
      </rPr>
      <t>X-LAB series</t>
    </r>
  </si>
  <si>
    <t>KIJE NARCIARSKIE</t>
  </si>
  <si>
    <t>S/RACE ALU</t>
  </si>
  <si>
    <t>S/RACE CARBON</t>
  </si>
  <si>
    <t>S/RACE RUSH</t>
  </si>
  <si>
    <r>
      <t xml:space="preserve">S/RACE GS FIS </t>
    </r>
    <r>
      <rPr>
        <b/>
        <sz val="11"/>
        <rFont val="Calibri"/>
        <family val="2"/>
      </rPr>
      <t>(gigant FIS)</t>
    </r>
  </si>
  <si>
    <r>
      <t xml:space="preserve">S/RACE PRO GS 
</t>
    </r>
    <r>
      <rPr>
        <b/>
        <sz val="11"/>
        <color indexed="8"/>
        <rFont val="Calibri"/>
        <family val="2"/>
      </rPr>
      <t>(gigant FIS JR)
(gigant MASTERS)
(skicross)</t>
    </r>
  </si>
  <si>
    <r>
      <t xml:space="preserve">S/RACE SL FIS
</t>
    </r>
    <r>
      <rPr>
        <b/>
        <sz val="11"/>
        <color indexed="8"/>
        <rFont val="Calibri"/>
        <family val="2"/>
      </rPr>
      <t>(slalom FIS)</t>
    </r>
  </si>
  <si>
    <t>S/RACE PRO                                       (NARTY CROSS-TURN SL/GS)</t>
  </si>
  <si>
    <t>S/RACE FIS JUNIOR</t>
  </si>
  <si>
    <t>S/RACE PRO JUNIOR</t>
  </si>
  <si>
    <t>S/RACE RUSH JUNIOR</t>
  </si>
  <si>
    <r>
      <t xml:space="preserve">cena bez wiązań, sugerowane </t>
    </r>
    <r>
      <rPr>
        <b/>
        <sz val="11"/>
        <color indexed="8"/>
        <rFont val="Calibri"/>
        <family val="2"/>
      </rPr>
      <t>X LAB series</t>
    </r>
  </si>
  <si>
    <t>S/MAX SIGMA RACE</t>
  </si>
  <si>
    <t>FOUR SEVEN SIGMA RACE</t>
  </si>
  <si>
    <t>TRIGGER RACE BLUE JUNIOR</t>
  </si>
  <si>
    <t>JUKE RACE BLUE JUNIOR</t>
  </si>
  <si>
    <t>Szyby</t>
  </si>
  <si>
    <t>S2</t>
  </si>
  <si>
    <t>S2 i S1</t>
  </si>
  <si>
    <t>S3 i S2</t>
  </si>
  <si>
    <t>S/RACE  FIS</t>
  </si>
  <si>
    <t>19m</t>
  </si>
  <si>
    <t>24X</t>
  </si>
  <si>
    <t>25X</t>
  </si>
  <si>
    <t>26X</t>
  </si>
  <si>
    <t>27X</t>
  </si>
  <si>
    <t>28X</t>
  </si>
  <si>
    <t>23X</t>
  </si>
  <si>
    <t>22X</t>
  </si>
  <si>
    <t>S/RACE 140 WC</t>
  </si>
  <si>
    <t>XXS 52-53</t>
  </si>
  <si>
    <t>S 55-56</t>
  </si>
  <si>
    <t>L 58-59</t>
  </si>
  <si>
    <t>XXL 61-62</t>
  </si>
  <si>
    <t>XS 49-53</t>
  </si>
  <si>
    <t>S 53-56</t>
  </si>
  <si>
    <t>M 56-59</t>
  </si>
  <si>
    <t>L 59-62</t>
  </si>
  <si>
    <t>ilość</t>
  </si>
  <si>
    <t>do jakiego kasku</t>
  </si>
  <si>
    <t>suma</t>
  </si>
  <si>
    <t>JXXS 5253</t>
  </si>
  <si>
    <t>JRM 5658</t>
  </si>
  <si>
    <t>Adres do wysyłki</t>
  </si>
  <si>
    <t xml:space="preserve">Nasza strona </t>
  </si>
  <si>
    <t>L41141400</t>
  </si>
  <si>
    <t>L41141500</t>
  </si>
  <si>
    <t>L41141600</t>
  </si>
  <si>
    <t>S/RACE SG FIS 45 212 Blue/Yellow</t>
  </si>
  <si>
    <t>S/RACE SG FIS 40 207 Blue/Yellow</t>
  </si>
  <si>
    <t>S/RACE SG FIS 35 200 Blue/Yellow</t>
  </si>
  <si>
    <t>S/RACE SG FIS 35 192 Blue/Yellow</t>
  </si>
  <si>
    <t>S/RACE SG FIS 30 185 Blue/Yellow</t>
  </si>
  <si>
    <t>L41141700</t>
  </si>
  <si>
    <t>L41141800</t>
  </si>
  <si>
    <t>L41142800</t>
  </si>
  <si>
    <t>L41142900</t>
  </si>
  <si>
    <t>L41143000</t>
  </si>
  <si>
    <t>S/RACE FIS GS 193 30m Blue/Yellow</t>
  </si>
  <si>
    <t>S/RACE FIS GS 188 30m Blue/Yellow</t>
  </si>
  <si>
    <t>S/RACE FIS GS 183 30m Blue/Yellow</t>
  </si>
  <si>
    <t>L41143100</t>
  </si>
  <si>
    <t>L41143200</t>
  </si>
  <si>
    <t>L41176700</t>
  </si>
  <si>
    <t>S/RACE FIS SL 165 Blue/Yellow</t>
  </si>
  <si>
    <t>S/RACE FIS SL 157 Blue/Yellow</t>
  </si>
  <si>
    <t>S/RACE FIS SL 155 Blue/Yellow</t>
  </si>
  <si>
    <t>L41143300</t>
  </si>
  <si>
    <t>L41143600</t>
  </si>
  <si>
    <t>S/RACE PRO GS 187 27m Blue/Yellow</t>
  </si>
  <si>
    <t>S/RACE PRO GS 190 27m Blue/Yellow</t>
  </si>
  <si>
    <t>L41143400</t>
  </si>
  <si>
    <t>L41143500</t>
  </si>
  <si>
    <t>S/RACE PRO GS 183 24m Blue/Yellow</t>
  </si>
  <si>
    <t>S/RACE PRO GS 176 21m Blue/Yellow</t>
  </si>
  <si>
    <t>L41143700</t>
  </si>
  <si>
    <t>L41143800</t>
  </si>
  <si>
    <t>S/RACE PRO GS 180 24m Blue/Yellow</t>
  </si>
  <si>
    <t>S/RACE PRO GS 173 20m Blue/Yellow</t>
  </si>
  <si>
    <t>L41177300</t>
  </si>
  <si>
    <t>L41177500</t>
  </si>
  <si>
    <t>L41177600</t>
  </si>
  <si>
    <t>Z12</t>
  </si>
  <si>
    <t>L41335300</t>
  </si>
  <si>
    <t>L41335400</t>
  </si>
  <si>
    <t>L41335700</t>
  </si>
  <si>
    <t>L41335800</t>
  </si>
  <si>
    <t>L41336000</t>
  </si>
  <si>
    <t>L41130000</t>
  </si>
  <si>
    <t>L41130200</t>
  </si>
  <si>
    <t>L41141900</t>
  </si>
  <si>
    <t>L41142000</t>
  </si>
  <si>
    <t>L41142100</t>
  </si>
  <si>
    <t>L41155900</t>
  </si>
  <si>
    <t>L41142700</t>
  </si>
  <si>
    <t>L41147900</t>
  </si>
  <si>
    <t xml:space="preserve">LO FI SIGMA RACE BLUE </t>
  </si>
  <si>
    <t>L41160600</t>
  </si>
  <si>
    <t>L41162400</t>
  </si>
  <si>
    <t>TROLLEY BAG</t>
  </si>
  <si>
    <t>3 PAIRS ALPINE SKI SLEEVE</t>
  </si>
  <si>
    <t>THERMO BELT</t>
  </si>
  <si>
    <t>CONTAINER 100L</t>
  </si>
  <si>
    <t>GO TO SNOW GEARBAG</t>
  </si>
  <si>
    <t>CONTAINER 70L</t>
  </si>
  <si>
    <t>LC1440400</t>
  </si>
  <si>
    <t>LC1440900</t>
  </si>
  <si>
    <t>LC1549800</t>
  </si>
  <si>
    <t>LC1440600</t>
  </si>
  <si>
    <t>LC1440700</t>
  </si>
  <si>
    <t>LC1440500</t>
  </si>
  <si>
    <t>215cm</t>
  </si>
  <si>
    <t>100L</t>
  </si>
  <si>
    <t>80L</t>
  </si>
  <si>
    <t>70L</t>
  </si>
  <si>
    <t>ROZMIAR</t>
  </si>
  <si>
    <t>L41173100</t>
  </si>
  <si>
    <t>L41176900</t>
  </si>
  <si>
    <t>S/RACE SG (GIĘTE)</t>
  </si>
  <si>
    <t>SRACE JR SG (GIĘTE)</t>
  </si>
  <si>
    <t>L41133000+</t>
  </si>
  <si>
    <t>L41132900+</t>
  </si>
  <si>
    <t>L41132800+</t>
  </si>
  <si>
    <t>L41132700+</t>
  </si>
  <si>
    <t>L41169800+</t>
  </si>
  <si>
    <t xml:space="preserve">S/RACE PRO 157 P80 </t>
  </si>
  <si>
    <t>L41169400+</t>
  </si>
  <si>
    <t>L41169500+</t>
  </si>
  <si>
    <t>L41133200+</t>
  </si>
  <si>
    <t>S/RACE RUSH iGS + P80</t>
  </si>
  <si>
    <t>S/RACE RUSH iSL + P80</t>
  </si>
  <si>
    <t>s/race GT</t>
  </si>
  <si>
    <t>S/RACE GT + X12 TL GW</t>
  </si>
  <si>
    <t>L41192200+</t>
  </si>
  <si>
    <t>L41335600+</t>
  </si>
  <si>
    <t>L41335800+</t>
  </si>
  <si>
    <t>S/RACE SL FIS Jr 152</t>
  </si>
  <si>
    <t>L6 Easytrak</t>
  </si>
  <si>
    <t>L41175400+</t>
  </si>
  <si>
    <t>S2 I S3</t>
  </si>
  <si>
    <t xml:space="preserve">SW LOGO </t>
  </si>
  <si>
    <t>SW LOGO CREW</t>
  </si>
  <si>
    <t>SW LOGO PULL</t>
  </si>
  <si>
    <t>LC1528100</t>
  </si>
  <si>
    <t>LC1529000</t>
  </si>
  <si>
    <t>LC1528700</t>
  </si>
  <si>
    <t>S/RACE JR</t>
  </si>
  <si>
    <t>L41117700</t>
  </si>
  <si>
    <t>L41172900</t>
  </si>
  <si>
    <t>L41173000</t>
  </si>
  <si>
    <t>jacek.niklinski@wp.pl</t>
  </si>
  <si>
    <t>www.holmenkol.pl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</si>
</sst>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  <numFmt numFmtId="165" formatCode="_-* #,##0_-;\-* #,##0_-;_-* &quot;-&quot;??_-;_-@_-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b/>
      <sz val="22"/>
      <color indexed="8"/>
      <name val="Calibri"/>
      <family val="2"/>
    </font>
    <font>
      <b/>
      <sz val="15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21"/>
      <color indexed="8"/>
      <name val="Calibri"/>
      <family val="2"/>
    </font>
    <font>
      <b/>
      <sz val="36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sz val="13"/>
      <color indexed="8"/>
      <name val="Calibri"/>
      <family val="2"/>
    </font>
    <font>
      <sz val="22"/>
      <color indexed="8"/>
      <name val="Calibri"/>
      <family val="2"/>
    </font>
    <font>
      <b/>
      <sz val="25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22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21"/>
      <color theme="1"/>
      <name val="Calibri"/>
      <family val="2"/>
    </font>
    <font>
      <b/>
      <sz val="36"/>
      <color theme="1"/>
      <name val="Calibri"/>
      <family val="2"/>
    </font>
    <font>
      <sz val="12"/>
      <color rgb="FF000000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sz val="13"/>
      <color theme="1"/>
      <name val="Calibri"/>
      <family val="2"/>
    </font>
    <font>
      <sz val="22"/>
      <color theme="1"/>
      <name val="Calibri"/>
      <family val="2"/>
    </font>
    <font>
      <b/>
      <sz val="25"/>
      <color theme="1"/>
      <name val="Calibri"/>
      <family val="2"/>
    </font>
    <font>
      <b/>
      <sz val="18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darkUp">
        <fgColor theme="0" tint="-0.149959996342659"/>
        <bgColor theme="1" tint="0.49998000264167786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medium"/>
      <bottom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86">
    <xf numFmtId="0" fontId="0" fillId="0" borderId="0" xfId="0" applyFont="1" applyAlignment="1">
      <alignment/>
    </xf>
    <xf numFmtId="0" fontId="3" fillId="33" borderId="10" xfId="52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Alignment="1">
      <alignment vertical="top" wrapText="1"/>
    </xf>
    <xf numFmtId="0" fontId="56" fillId="0" borderId="0" xfId="0" applyFont="1" applyAlignment="1">
      <alignment/>
    </xf>
    <xf numFmtId="4" fontId="0" fillId="0" borderId="0" xfId="0" applyNumberFormat="1" applyAlignment="1">
      <alignment/>
    </xf>
    <xf numFmtId="0" fontId="4" fillId="33" borderId="10" xfId="52" applyFont="1" applyFill="1" applyBorder="1" applyAlignment="1" applyProtection="1">
      <alignment horizontal="left" vertical="center"/>
      <protection locked="0"/>
    </xf>
    <xf numFmtId="0" fontId="62" fillId="0" borderId="0" xfId="0" applyFont="1" applyAlignment="1">
      <alignment/>
    </xf>
    <xf numFmtId="44" fontId="0" fillId="0" borderId="0" xfId="0" applyNumberFormat="1" applyAlignment="1">
      <alignment/>
    </xf>
    <xf numFmtId="0" fontId="63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5" borderId="10" xfId="0" applyFill="1" applyBorder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44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11" xfId="0" applyBorder="1" applyAlignment="1">
      <alignment/>
    </xf>
    <xf numFmtId="44" fontId="0" fillId="35" borderId="11" xfId="0" applyNumberFormat="1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12" xfId="0" applyBorder="1" applyAlignment="1">
      <alignment/>
    </xf>
    <xf numFmtId="44" fontId="0" fillId="35" borderId="12" xfId="0" applyNumberFormat="1" applyFill="1" applyBorder="1" applyAlignment="1">
      <alignment/>
    </xf>
    <xf numFmtId="0" fontId="0" fillId="0" borderId="0" xfId="0" applyFont="1" applyAlignment="1">
      <alignment/>
    </xf>
    <xf numFmtId="44" fontId="0" fillId="35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/>
    </xf>
    <xf numFmtId="44" fontId="63" fillId="0" borderId="0" xfId="0" applyNumberFormat="1" applyFont="1" applyAlignment="1">
      <alignment/>
    </xf>
    <xf numFmtId="44" fontId="63" fillId="35" borderId="12" xfId="0" applyNumberFormat="1" applyFont="1" applyFill="1" applyBorder="1" applyAlignment="1">
      <alignment/>
    </xf>
    <xf numFmtId="44" fontId="63" fillId="35" borderId="10" xfId="0" applyNumberFormat="1" applyFont="1" applyFill="1" applyBorder="1" applyAlignment="1">
      <alignment/>
    </xf>
    <xf numFmtId="0" fontId="63" fillId="34" borderId="0" xfId="0" applyFont="1" applyFill="1" applyBorder="1" applyAlignment="1">
      <alignment/>
    </xf>
    <xf numFmtId="0" fontId="63" fillId="0" borderId="12" xfId="0" applyFont="1" applyBorder="1" applyAlignment="1">
      <alignment/>
    </xf>
    <xf numFmtId="0" fontId="63" fillId="0" borderId="10" xfId="0" applyFont="1" applyBorder="1" applyAlignment="1">
      <alignment/>
    </xf>
    <xf numFmtId="0" fontId="63" fillId="35" borderId="10" xfId="0" applyFont="1" applyFill="1" applyBorder="1" applyAlignment="1">
      <alignment/>
    </xf>
    <xf numFmtId="0" fontId="64" fillId="0" borderId="0" xfId="0" applyFont="1" applyAlignment="1">
      <alignment/>
    </xf>
    <xf numFmtId="4" fontId="63" fillId="0" borderId="0" xfId="0" applyNumberFormat="1" applyFont="1" applyAlignment="1">
      <alignment/>
    </xf>
    <xf numFmtId="0" fontId="63" fillId="35" borderId="12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0" fillId="0" borderId="13" xfId="0" applyBorder="1" applyAlignment="1">
      <alignment/>
    </xf>
    <xf numFmtId="44" fontId="0" fillId="0" borderId="14" xfId="0" applyNumberFormat="1" applyBorder="1" applyAlignment="1">
      <alignment/>
    </xf>
    <xf numFmtId="0" fontId="63" fillId="0" borderId="13" xfId="0" applyFont="1" applyBorder="1" applyAlignment="1">
      <alignment/>
    </xf>
    <xf numFmtId="44" fontId="63" fillId="0" borderId="14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5" xfId="0" applyBorder="1" applyAlignment="1">
      <alignment/>
    </xf>
    <xf numFmtId="44" fontId="0" fillId="0" borderId="14" xfId="0" applyNumberFormat="1" applyFont="1" applyBorder="1" applyAlignment="1">
      <alignment/>
    </xf>
    <xf numFmtId="0" fontId="65" fillId="0" borderId="16" xfId="0" applyFont="1" applyBorder="1" applyAlignment="1">
      <alignment/>
    </xf>
    <xf numFmtId="0" fontId="63" fillId="0" borderId="0" xfId="0" applyFont="1" applyBorder="1" applyAlignment="1">
      <alignment/>
    </xf>
    <xf numFmtId="44" fontId="6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34" borderId="17" xfId="0" applyFont="1" applyFill="1" applyBorder="1" applyAlignment="1">
      <alignment/>
    </xf>
    <xf numFmtId="44" fontId="0" fillId="35" borderId="18" xfId="0" applyNumberFormat="1" applyFont="1" applyFill="1" applyBorder="1" applyAlignment="1">
      <alignment/>
    </xf>
    <xf numFmtId="44" fontId="0" fillId="35" borderId="19" xfId="0" applyNumberFormat="1" applyFont="1" applyFill="1" applyBorder="1" applyAlignment="1">
      <alignment/>
    </xf>
    <xf numFmtId="44" fontId="0" fillId="35" borderId="20" xfId="0" applyNumberFormat="1" applyFont="1" applyFill="1" applyBorder="1" applyAlignment="1">
      <alignment/>
    </xf>
    <xf numFmtId="0" fontId="65" fillId="0" borderId="0" xfId="0" applyFont="1" applyBorder="1" applyAlignment="1">
      <alignment/>
    </xf>
    <xf numFmtId="0" fontId="0" fillId="0" borderId="0" xfId="0" applyBorder="1" applyAlignment="1">
      <alignment/>
    </xf>
    <xf numFmtId="44" fontId="56" fillId="0" borderId="0" xfId="0" applyNumberFormat="1" applyFont="1" applyBorder="1" applyAlignment="1">
      <alignment/>
    </xf>
    <xf numFmtId="0" fontId="66" fillId="0" borderId="21" xfId="0" applyFont="1" applyBorder="1" applyAlignment="1">
      <alignment/>
    </xf>
    <xf numFmtId="0" fontId="66" fillId="0" borderId="22" xfId="0" applyFont="1" applyBorder="1" applyAlignment="1">
      <alignment/>
    </xf>
    <xf numFmtId="0" fontId="66" fillId="0" borderId="23" xfId="0" applyFont="1" applyBorder="1" applyAlignment="1">
      <alignment/>
    </xf>
    <xf numFmtId="0" fontId="66" fillId="0" borderId="24" xfId="0" applyFont="1" applyBorder="1" applyAlignment="1">
      <alignment/>
    </xf>
    <xf numFmtId="0" fontId="63" fillId="0" borderId="25" xfId="0" applyFont="1" applyBorder="1" applyAlignment="1">
      <alignment/>
    </xf>
    <xf numFmtId="0" fontId="63" fillId="0" borderId="26" xfId="0" applyFont="1" applyBorder="1" applyAlignment="1">
      <alignment horizontal="center"/>
    </xf>
    <xf numFmtId="44" fontId="63" fillId="0" borderId="27" xfId="0" applyNumberFormat="1" applyFont="1" applyBorder="1" applyAlignment="1">
      <alignment/>
    </xf>
    <xf numFmtId="0" fontId="67" fillId="35" borderId="21" xfId="0" applyFont="1" applyFill="1" applyBorder="1" applyAlignment="1">
      <alignment/>
    </xf>
    <xf numFmtId="44" fontId="63" fillId="35" borderId="18" xfId="0" applyNumberFormat="1" applyFont="1" applyFill="1" applyBorder="1" applyAlignment="1">
      <alignment/>
    </xf>
    <xf numFmtId="0" fontId="67" fillId="0" borderId="21" xfId="0" applyFont="1" applyBorder="1" applyAlignment="1">
      <alignment/>
    </xf>
    <xf numFmtId="44" fontId="63" fillId="0" borderId="18" xfId="0" applyNumberFormat="1" applyFont="1" applyBorder="1" applyAlignment="1">
      <alignment/>
    </xf>
    <xf numFmtId="0" fontId="0" fillId="0" borderId="11" xfId="0" applyFont="1" applyBorder="1" applyAlignment="1">
      <alignment/>
    </xf>
    <xf numFmtId="44" fontId="0" fillId="35" borderId="10" xfId="0" applyNumberFormat="1" applyFont="1" applyFill="1" applyBorder="1" applyAlignment="1">
      <alignment/>
    </xf>
    <xf numFmtId="0" fontId="49" fillId="36" borderId="24" xfId="52" applyFont="1" applyFill="1" applyBorder="1" applyAlignment="1" applyProtection="1">
      <alignment horizontal="center" vertical="center"/>
      <protection locked="0"/>
    </xf>
    <xf numFmtId="0" fontId="49" fillId="36" borderId="28" xfId="52" applyFont="1" applyFill="1" applyBorder="1" applyAlignment="1" applyProtection="1">
      <alignment horizontal="center" vertical="center"/>
      <protection locked="0"/>
    </xf>
    <xf numFmtId="0" fontId="49" fillId="37" borderId="24" xfId="52" applyFont="1" applyFill="1" applyBorder="1" applyAlignment="1" applyProtection="1">
      <alignment horizontal="center" vertical="center"/>
      <protection locked="0"/>
    </xf>
    <xf numFmtId="0" fontId="49" fillId="37" borderId="28" xfId="52" applyFont="1" applyFill="1" applyBorder="1" applyAlignment="1" applyProtection="1">
      <alignment horizontal="center" vertical="center"/>
      <protection locked="0"/>
    </xf>
    <xf numFmtId="0" fontId="49" fillId="37" borderId="29" xfId="52" applyFont="1" applyFill="1" applyBorder="1" applyAlignment="1" applyProtection="1">
      <alignment horizontal="center" vertical="center"/>
      <protection locked="0"/>
    </xf>
    <xf numFmtId="0" fontId="49" fillId="36" borderId="30" xfId="52" applyFont="1" applyFill="1" applyBorder="1" applyAlignment="1" applyProtection="1">
      <alignment horizontal="center" vertical="center"/>
      <protection locked="0"/>
    </xf>
    <xf numFmtId="0" fontId="49" fillId="36" borderId="31" xfId="52" applyFont="1" applyFill="1" applyBorder="1" applyAlignment="1" applyProtection="1">
      <alignment horizontal="center" vertical="center"/>
      <protection locked="0"/>
    </xf>
    <xf numFmtId="0" fontId="49" fillId="36" borderId="29" xfId="52" applyFont="1" applyFill="1" applyBorder="1" applyAlignment="1" applyProtection="1">
      <alignment horizontal="center" vertical="center"/>
      <protection locked="0"/>
    </xf>
    <xf numFmtId="0" fontId="49" fillId="36" borderId="32" xfId="52" applyFont="1" applyFill="1" applyBorder="1" applyAlignment="1" applyProtection="1">
      <alignment horizontal="center" vertical="center"/>
      <protection locked="0"/>
    </xf>
    <xf numFmtId="0" fontId="68" fillId="36" borderId="28" xfId="52" applyFont="1" applyFill="1" applyBorder="1" applyAlignment="1" applyProtection="1">
      <alignment horizontal="center" vertical="center"/>
      <protection locked="0"/>
    </xf>
    <xf numFmtId="0" fontId="68" fillId="36" borderId="33" xfId="52" applyFont="1" applyFill="1" applyBorder="1" applyAlignment="1" applyProtection="1">
      <alignment horizontal="center" vertical="center"/>
      <protection locked="0"/>
    </xf>
    <xf numFmtId="0" fontId="68" fillId="36" borderId="24" xfId="52" applyFont="1" applyFill="1" applyBorder="1" applyAlignment="1" applyProtection="1">
      <alignment horizontal="center" vertical="center"/>
      <protection locked="0"/>
    </xf>
    <xf numFmtId="44" fontId="68" fillId="36" borderId="29" xfId="52" applyNumberFormat="1" applyFont="1" applyFill="1" applyBorder="1" applyAlignment="1" applyProtection="1">
      <alignment horizontal="center" vertical="center"/>
      <protection locked="0"/>
    </xf>
    <xf numFmtId="0" fontId="68" fillId="36" borderId="32" xfId="52" applyFont="1" applyFill="1" applyBorder="1" applyAlignment="1" applyProtection="1">
      <alignment horizontal="center" vertical="center"/>
      <protection locked="0"/>
    </xf>
    <xf numFmtId="44" fontId="68" fillId="36" borderId="31" xfId="52" applyNumberFormat="1" applyFont="1" applyFill="1" applyBorder="1" applyAlignment="1" applyProtection="1">
      <alignment horizontal="center" vertical="center"/>
      <protection locked="0"/>
    </xf>
    <xf numFmtId="0" fontId="68" fillId="36" borderId="24" xfId="52" applyFont="1" applyFill="1" applyBorder="1" applyAlignment="1" applyProtection="1">
      <alignment horizontal="left" vertical="center"/>
      <protection locked="0"/>
    </xf>
    <xf numFmtId="0" fontId="68" fillId="36" borderId="28" xfId="52" applyFont="1" applyFill="1" applyBorder="1" applyAlignment="1" applyProtection="1">
      <alignment horizontal="left" vertical="center"/>
      <protection locked="0"/>
    </xf>
    <xf numFmtId="44" fontId="68" fillId="36" borderId="29" xfId="52" applyNumberFormat="1" applyFont="1" applyFill="1" applyBorder="1" applyAlignment="1" applyProtection="1">
      <alignment horizontal="left" vertical="center"/>
      <protection locked="0"/>
    </xf>
    <xf numFmtId="0" fontId="69" fillId="36" borderId="10" xfId="52" applyFont="1" applyFill="1" applyBorder="1" applyAlignment="1" applyProtection="1">
      <alignment horizontal="center" vertical="center" wrapText="1"/>
      <protection locked="0"/>
    </xf>
    <xf numFmtId="0" fontId="69" fillId="36" borderId="12" xfId="52" applyFont="1" applyFill="1" applyBorder="1" applyAlignment="1" applyProtection="1">
      <alignment horizontal="center" vertical="center" wrapText="1"/>
      <protection locked="0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70" fillId="36" borderId="10" xfId="52" applyFont="1" applyFill="1" applyBorder="1" applyAlignment="1" applyProtection="1">
      <alignment horizontal="center" vertical="center"/>
      <protection locked="0"/>
    </xf>
    <xf numFmtId="0" fontId="69" fillId="36" borderId="28" xfId="52" applyFont="1" applyFill="1" applyBorder="1" applyAlignment="1" applyProtection="1">
      <alignment horizontal="left" vertical="center"/>
      <protection locked="0"/>
    </xf>
    <xf numFmtId="44" fontId="69" fillId="36" borderId="29" xfId="52" applyNumberFormat="1" applyFont="1" applyFill="1" applyBorder="1" applyAlignment="1" applyProtection="1">
      <alignment horizontal="left" vertical="center"/>
      <protection locked="0"/>
    </xf>
    <xf numFmtId="0" fontId="69" fillId="36" borderId="28" xfId="52" applyFont="1" applyFill="1" applyBorder="1" applyAlignment="1" applyProtection="1">
      <alignment horizontal="center" vertical="center"/>
      <protection locked="0"/>
    </xf>
    <xf numFmtId="0" fontId="0" fillId="38" borderId="10" xfId="0" applyFill="1" applyBorder="1" applyAlignment="1">
      <alignment wrapText="1"/>
    </xf>
    <xf numFmtId="44" fontId="0" fillId="35" borderId="10" xfId="0" applyNumberFormat="1" applyFill="1" applyBorder="1" applyAlignment="1">
      <alignment wrapText="1"/>
    </xf>
    <xf numFmtId="0" fontId="0" fillId="0" borderId="0" xfId="0" applyAlignment="1">
      <alignment wrapText="1"/>
    </xf>
    <xf numFmtId="0" fontId="0" fillId="0" borderId="17" xfId="0" applyFont="1" applyBorder="1" applyAlignment="1">
      <alignment/>
    </xf>
    <xf numFmtId="0" fontId="0" fillId="38" borderId="10" xfId="0" applyNumberFormat="1" applyFont="1" applyFill="1" applyBorder="1" applyAlignment="1">
      <alignment horizontal="right" wrapText="1"/>
    </xf>
    <xf numFmtId="0" fontId="70" fillId="36" borderId="36" xfId="52" applyFont="1" applyFill="1" applyBorder="1" applyAlignment="1" applyProtection="1">
      <alignment horizontal="center" vertical="center"/>
      <protection locked="0"/>
    </xf>
    <xf numFmtId="44" fontId="0" fillId="35" borderId="36" xfId="0" applyNumberFormat="1" applyFont="1" applyFill="1" applyBorder="1" applyAlignment="1">
      <alignment/>
    </xf>
    <xf numFmtId="44" fontId="70" fillId="36" borderId="36" xfId="52" applyNumberFormat="1" applyFont="1" applyFill="1" applyBorder="1" applyAlignment="1" applyProtection="1">
      <alignment horizontal="center" vertical="center"/>
      <protection locked="0"/>
    </xf>
    <xf numFmtId="0" fontId="0" fillId="35" borderId="11" xfId="0" applyFont="1" applyFill="1" applyBorder="1" applyAlignment="1">
      <alignment/>
    </xf>
    <xf numFmtId="44" fontId="0" fillId="35" borderId="11" xfId="0" applyNumberFormat="1" applyFont="1" applyFill="1" applyBorder="1" applyAlignment="1">
      <alignment/>
    </xf>
    <xf numFmtId="0" fontId="70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70" fillId="0" borderId="0" xfId="52" applyNumberFormat="1" applyFont="1" applyFill="1" applyBorder="1" applyAlignment="1" applyProtection="1">
      <alignment horizontal="center" vertical="center"/>
      <protection locked="0"/>
    </xf>
    <xf numFmtId="0" fontId="70" fillId="0" borderId="37" xfId="52" applyFont="1" applyFill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>
      <alignment/>
    </xf>
    <xf numFmtId="0" fontId="70" fillId="0" borderId="38" xfId="52" applyFont="1" applyFill="1" applyBorder="1" applyAlignment="1" applyProtection="1">
      <alignment horizontal="center" vertical="center"/>
      <protection locked="0"/>
    </xf>
    <xf numFmtId="0" fontId="70" fillId="0" borderId="17" xfId="52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>
      <alignment/>
    </xf>
    <xf numFmtId="0" fontId="70" fillId="36" borderId="10" xfId="52" applyNumberFormat="1" applyFont="1" applyFill="1" applyBorder="1" applyAlignment="1" applyProtection="1">
      <alignment horizontal="center" vertical="center"/>
      <protection locked="0"/>
    </xf>
    <xf numFmtId="0" fontId="70" fillId="36" borderId="36" xfId="52" applyNumberFormat="1" applyFont="1" applyFill="1" applyBorder="1" applyAlignment="1" applyProtection="1">
      <alignment horizontal="center" vertical="center"/>
      <protection locked="0"/>
    </xf>
    <xf numFmtId="44" fontId="0" fillId="35" borderId="38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NumberFormat="1" applyFont="1" applyBorder="1" applyAlignment="1">
      <alignment/>
    </xf>
    <xf numFmtId="44" fontId="0" fillId="35" borderId="38" xfId="62" applyFont="1" applyFill="1" applyBorder="1" applyAlignment="1">
      <alignment/>
    </xf>
    <xf numFmtId="44" fontId="71" fillId="0" borderId="39" xfId="0" applyNumberFormat="1" applyFont="1" applyBorder="1" applyAlignment="1">
      <alignment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63" fillId="0" borderId="40" xfId="0" applyFont="1" applyBorder="1" applyAlignment="1">
      <alignment/>
    </xf>
    <xf numFmtId="0" fontId="65" fillId="0" borderId="40" xfId="0" applyFont="1" applyBorder="1" applyAlignment="1">
      <alignment/>
    </xf>
    <xf numFmtId="0" fontId="0" fillId="35" borderId="10" xfId="0" applyFill="1" applyBorder="1" applyAlignment="1">
      <alignment vertical="top" wrapText="1"/>
    </xf>
    <xf numFmtId="0" fontId="0" fillId="35" borderId="10" xfId="0" applyFill="1" applyBorder="1" applyAlignment="1">
      <alignment horizontal="center" vertical="top" wrapText="1"/>
    </xf>
    <xf numFmtId="44" fontId="0" fillId="35" borderId="10" xfId="62" applyFont="1" applyFill="1" applyBorder="1" applyAlignment="1">
      <alignment vertical="top" wrapText="1"/>
    </xf>
    <xf numFmtId="0" fontId="63" fillId="35" borderId="12" xfId="0" applyFont="1" applyFill="1" applyBorder="1" applyAlignment="1">
      <alignment vertical="top" wrapText="1"/>
    </xf>
    <xf numFmtId="0" fontId="63" fillId="35" borderId="10" xfId="0" applyFont="1" applyFill="1" applyBorder="1" applyAlignment="1">
      <alignment vertical="top" wrapText="1"/>
    </xf>
    <xf numFmtId="44" fontId="63" fillId="35" borderId="12" xfId="62" applyFont="1" applyFill="1" applyBorder="1" applyAlignment="1">
      <alignment vertical="top" wrapText="1"/>
    </xf>
    <xf numFmtId="44" fontId="63" fillId="35" borderId="10" xfId="62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left" vertical="top"/>
    </xf>
    <xf numFmtId="0" fontId="63" fillId="0" borderId="12" xfId="0" applyFont="1" applyFill="1" applyBorder="1" applyAlignment="1">
      <alignment/>
    </xf>
    <xf numFmtId="0" fontId="63" fillId="0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 wrapText="1"/>
    </xf>
    <xf numFmtId="44" fontId="0" fillId="35" borderId="10" xfId="62" applyFont="1" applyFill="1" applyBorder="1" applyAlignment="1">
      <alignment horizontal="center" vertical="center" wrapText="1"/>
    </xf>
    <xf numFmtId="44" fontId="0" fillId="35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/>
    </xf>
    <xf numFmtId="0" fontId="0" fillId="35" borderId="12" xfId="0" applyFill="1" applyBorder="1" applyAlignment="1">
      <alignment vertical="top" wrapText="1"/>
    </xf>
    <xf numFmtId="44" fontId="0" fillId="35" borderId="12" xfId="62" applyFont="1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44" fontId="0" fillId="35" borderId="11" xfId="62" applyFont="1" applyFill="1" applyBorder="1" applyAlignment="1">
      <alignment vertical="top" wrapText="1"/>
    </xf>
    <xf numFmtId="0" fontId="63" fillId="35" borderId="11" xfId="0" applyFont="1" applyFill="1" applyBorder="1" applyAlignment="1">
      <alignment vertical="top" wrapText="1"/>
    </xf>
    <xf numFmtId="44" fontId="63" fillId="35" borderId="11" xfId="62" applyFont="1" applyFill="1" applyBorder="1" applyAlignment="1">
      <alignment vertical="top" wrapText="1"/>
    </xf>
    <xf numFmtId="0" fontId="0" fillId="35" borderId="12" xfId="0" applyFont="1" applyFill="1" applyBorder="1" applyAlignment="1">
      <alignment vertical="top" wrapText="1"/>
    </xf>
    <xf numFmtId="0" fontId="0" fillId="35" borderId="10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center"/>
    </xf>
    <xf numFmtId="44" fontId="0" fillId="35" borderId="12" xfId="62" applyFont="1" applyFill="1" applyBorder="1" applyAlignment="1">
      <alignment horizontal="center"/>
    </xf>
    <xf numFmtId="44" fontId="0" fillId="35" borderId="12" xfId="62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vertical="top" wrapText="1"/>
    </xf>
    <xf numFmtId="44" fontId="0" fillId="35" borderId="10" xfId="62" applyFont="1" applyFill="1" applyBorder="1" applyAlignment="1">
      <alignment horizontal="center"/>
    </xf>
    <xf numFmtId="44" fontId="0" fillId="35" borderId="10" xfId="62" applyFont="1" applyFill="1" applyBorder="1" applyAlignment="1">
      <alignment horizontal="center" vertical="center" wrapText="1"/>
    </xf>
    <xf numFmtId="0" fontId="36" fillId="35" borderId="12" xfId="0" applyFont="1" applyFill="1" applyBorder="1" applyAlignment="1">
      <alignment vertical="top" wrapText="1"/>
    </xf>
    <xf numFmtId="0" fontId="36" fillId="35" borderId="12" xfId="0" applyFont="1" applyFill="1" applyBorder="1" applyAlignment="1">
      <alignment horizontal="center"/>
    </xf>
    <xf numFmtId="0" fontId="36" fillId="35" borderId="10" xfId="0" applyFont="1" applyFill="1" applyBorder="1" applyAlignment="1" quotePrefix="1">
      <alignment horizontal="center"/>
    </xf>
    <xf numFmtId="44" fontId="36" fillId="35" borderId="10" xfId="62" applyFont="1" applyFill="1" applyBorder="1" applyAlignment="1">
      <alignment/>
    </xf>
    <xf numFmtId="44" fontId="36" fillId="35" borderId="12" xfId="62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vertical="top" wrapText="1"/>
    </xf>
    <xf numFmtId="0" fontId="36" fillId="35" borderId="10" xfId="0" applyFont="1" applyFill="1" applyBorder="1" applyAlignment="1">
      <alignment horizontal="center"/>
    </xf>
    <xf numFmtId="44" fontId="0" fillId="35" borderId="10" xfId="62" applyFont="1" applyFill="1" applyBorder="1" applyAlignment="1">
      <alignment/>
    </xf>
    <xf numFmtId="44" fontId="0" fillId="35" borderId="12" xfId="0" applyNumberFormat="1" applyFont="1" applyFill="1" applyBorder="1" applyAlignment="1">
      <alignment vertical="top" wrapText="1"/>
    </xf>
    <xf numFmtId="0" fontId="0" fillId="35" borderId="11" xfId="0" applyFont="1" applyFill="1" applyBorder="1" applyAlignment="1">
      <alignment vertical="top" wrapText="1"/>
    </xf>
    <xf numFmtId="0" fontId="0" fillId="35" borderId="11" xfId="0" applyFont="1" applyFill="1" applyBorder="1" applyAlignment="1">
      <alignment horizontal="center"/>
    </xf>
    <xf numFmtId="0" fontId="0" fillId="35" borderId="12" xfId="0" applyNumberFormat="1" applyFont="1" applyFill="1" applyBorder="1" applyAlignment="1">
      <alignment horizontal="center"/>
    </xf>
    <xf numFmtId="44" fontId="0" fillId="35" borderId="10" xfId="62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top" wrapText="1"/>
    </xf>
    <xf numFmtId="44" fontId="0" fillId="35" borderId="11" xfId="62" applyFont="1" applyFill="1" applyBorder="1" applyAlignment="1">
      <alignment horizontal="center" vertical="center" wrapText="1"/>
    </xf>
    <xf numFmtId="0" fontId="0" fillId="35" borderId="0" xfId="0" applyFill="1" applyAlignment="1">
      <alignment horizontal="center"/>
    </xf>
    <xf numFmtId="44" fontId="0" fillId="35" borderId="10" xfId="62" applyFont="1" applyFill="1" applyBorder="1" applyAlignment="1">
      <alignment horizontal="right" vertical="center"/>
    </xf>
    <xf numFmtId="44" fontId="0" fillId="35" borderId="11" xfId="62" applyFont="1" applyFill="1" applyBorder="1" applyAlignment="1">
      <alignment horizontal="right" vertical="center" wrapText="1"/>
    </xf>
    <xf numFmtId="0" fontId="56" fillId="35" borderId="12" xfId="0" applyFont="1" applyFill="1" applyBorder="1" applyAlignment="1">
      <alignment horizontal="center"/>
    </xf>
    <xf numFmtId="0" fontId="72" fillId="0" borderId="0" xfId="0" applyFont="1" applyAlignment="1">
      <alignment/>
    </xf>
    <xf numFmtId="0" fontId="0" fillId="38" borderId="0" xfId="0" applyFill="1" applyAlignment="1">
      <alignment/>
    </xf>
    <xf numFmtId="0" fontId="0" fillId="38" borderId="0" xfId="0" applyFill="1" applyAlignment="1">
      <alignment/>
    </xf>
    <xf numFmtId="44" fontId="63" fillId="35" borderId="18" xfId="0" applyNumberFormat="1" applyFont="1" applyFill="1" applyBorder="1" applyAlignment="1">
      <alignment/>
    </xf>
    <xf numFmtId="0" fontId="67" fillId="35" borderId="42" xfId="0" applyFont="1" applyFill="1" applyBorder="1" applyAlignment="1">
      <alignment/>
    </xf>
    <xf numFmtId="0" fontId="67" fillId="35" borderId="43" xfId="0" applyFont="1" applyFill="1" applyBorder="1" applyAlignment="1">
      <alignment/>
    </xf>
    <xf numFmtId="44" fontId="67" fillId="35" borderId="44" xfId="0" applyNumberFormat="1" applyFont="1" applyFill="1" applyBorder="1" applyAlignment="1">
      <alignment/>
    </xf>
    <xf numFmtId="44" fontId="0" fillId="35" borderId="11" xfId="62" applyFont="1" applyFill="1" applyBorder="1" applyAlignment="1">
      <alignment horizontal="center" vertical="center"/>
    </xf>
    <xf numFmtId="0" fontId="0" fillId="38" borderId="45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vertical="top" wrapText="1"/>
    </xf>
    <xf numFmtId="0" fontId="0" fillId="35" borderId="32" xfId="0" applyFont="1" applyFill="1" applyBorder="1" applyAlignment="1">
      <alignment horizontal="center"/>
    </xf>
    <xf numFmtId="44" fontId="0" fillId="35" borderId="32" xfId="62" applyFont="1" applyFill="1" applyBorder="1" applyAlignment="1">
      <alignment/>
    </xf>
    <xf numFmtId="44" fontId="0" fillId="35" borderId="32" xfId="62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44" fontId="0" fillId="35" borderId="46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36" fillId="35" borderId="11" xfId="0" applyFont="1" applyFill="1" applyBorder="1" applyAlignment="1">
      <alignment vertical="top" wrapText="1"/>
    </xf>
    <xf numFmtId="0" fontId="36" fillId="35" borderId="11" xfId="0" applyFont="1" applyFill="1" applyBorder="1" applyAlignment="1">
      <alignment horizontal="center"/>
    </xf>
    <xf numFmtId="44" fontId="36" fillId="35" borderId="11" xfId="62" applyFont="1" applyFill="1" applyBorder="1" applyAlignment="1">
      <alignment horizontal="right" vertical="center"/>
    </xf>
    <xf numFmtId="44" fontId="36" fillId="35" borderId="11" xfId="62" applyFont="1" applyFill="1" applyBorder="1" applyAlignment="1">
      <alignment horizontal="right" vertical="center" wrapText="1"/>
    </xf>
    <xf numFmtId="44" fontId="36" fillId="35" borderId="10" xfId="62" applyFont="1" applyFill="1" applyBorder="1" applyAlignment="1">
      <alignment horizontal="right" vertical="center"/>
    </xf>
    <xf numFmtId="44" fontId="36" fillId="35" borderId="10" xfId="62" applyFont="1" applyFill="1" applyBorder="1" applyAlignment="1">
      <alignment horizontal="right" vertical="center" wrapText="1"/>
    </xf>
    <xf numFmtId="44" fontId="36" fillId="35" borderId="10" xfId="62" applyFont="1" applyFill="1" applyBorder="1" applyAlignment="1">
      <alignment horizontal="left" vertical="center"/>
    </xf>
    <xf numFmtId="44" fontId="36" fillId="35" borderId="11" xfId="62" applyFont="1" applyFill="1" applyBorder="1" applyAlignment="1">
      <alignment horizontal="left" vertical="center"/>
    </xf>
    <xf numFmtId="0" fontId="63" fillId="0" borderId="47" xfId="0" applyFont="1" applyFill="1" applyBorder="1" applyAlignment="1">
      <alignment/>
    </xf>
    <xf numFmtId="0" fontId="63" fillId="0" borderId="11" xfId="0" applyFont="1" applyFill="1" applyBorder="1" applyAlignment="1">
      <alignment/>
    </xf>
    <xf numFmtId="0" fontId="63" fillId="0" borderId="48" xfId="0" applyFont="1" applyFill="1" applyBorder="1" applyAlignment="1">
      <alignment/>
    </xf>
    <xf numFmtId="0" fontId="69" fillId="36" borderId="49" xfId="52" applyFont="1" applyFill="1" applyBorder="1" applyAlignment="1" applyProtection="1">
      <alignment horizontal="center" vertical="center"/>
      <protection locked="0"/>
    </xf>
    <xf numFmtId="0" fontId="73" fillId="39" borderId="10" xfId="0" applyFont="1" applyFill="1" applyBorder="1" applyAlignment="1">
      <alignment vertical="top" wrapText="1"/>
    </xf>
    <xf numFmtId="0" fontId="0" fillId="35" borderId="26" xfId="0" applyFill="1" applyBorder="1" applyAlignment="1">
      <alignment vertical="top" wrapText="1"/>
    </xf>
    <xf numFmtId="44" fontId="0" fillId="35" borderId="26" xfId="62" applyFont="1" applyFill="1" applyBorder="1" applyAlignment="1">
      <alignment vertical="top" wrapText="1"/>
    </xf>
    <xf numFmtId="44" fontId="0" fillId="0" borderId="0" xfId="0" applyNumberForma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7" xfId="0" applyFont="1" applyFill="1" applyBorder="1" applyAlignment="1">
      <alignment/>
    </xf>
    <xf numFmtId="0" fontId="62" fillId="0" borderId="25" xfId="0" applyFont="1" applyBorder="1" applyAlignment="1">
      <alignment horizontal="left" vertical="center" wrapText="1"/>
    </xf>
    <xf numFmtId="0" fontId="62" fillId="0" borderId="21" xfId="0" applyFont="1" applyBorder="1" applyAlignment="1">
      <alignment horizontal="left" vertical="center" wrapText="1"/>
    </xf>
    <xf numFmtId="0" fontId="62" fillId="0" borderId="42" xfId="0" applyFont="1" applyBorder="1" applyAlignment="1">
      <alignment horizontal="left" vertical="center" wrapText="1"/>
    </xf>
    <xf numFmtId="0" fontId="0" fillId="0" borderId="3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9" xfId="0" applyBorder="1" applyAlignment="1">
      <alignment horizontal="center"/>
    </xf>
    <xf numFmtId="0" fontId="74" fillId="40" borderId="16" xfId="0" applyFont="1" applyFill="1" applyBorder="1" applyAlignment="1">
      <alignment horizontal="center"/>
    </xf>
    <xf numFmtId="0" fontId="74" fillId="40" borderId="15" xfId="0" applyFont="1" applyFill="1" applyBorder="1" applyAlignment="1">
      <alignment horizontal="center"/>
    </xf>
    <xf numFmtId="0" fontId="74" fillId="40" borderId="39" xfId="0" applyFont="1" applyFill="1" applyBorder="1" applyAlignment="1">
      <alignment horizontal="center"/>
    </xf>
    <xf numFmtId="0" fontId="47" fillId="0" borderId="26" xfId="44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center" wrapText="1"/>
    </xf>
    <xf numFmtId="0" fontId="74" fillId="35" borderId="52" xfId="0" applyFont="1" applyFill="1" applyBorder="1" applyAlignment="1">
      <alignment horizontal="center"/>
    </xf>
    <xf numFmtId="0" fontId="74" fillId="35" borderId="30" xfId="0" applyFont="1" applyFill="1" applyBorder="1" applyAlignment="1">
      <alignment horizontal="center"/>
    </xf>
    <xf numFmtId="0" fontId="74" fillId="35" borderId="31" xfId="0" applyFont="1" applyFill="1" applyBorder="1" applyAlignment="1">
      <alignment horizontal="center"/>
    </xf>
    <xf numFmtId="0" fontId="47" fillId="0" borderId="43" xfId="44" applyBorder="1" applyAlignment="1">
      <alignment horizontal="center" vertical="center" wrapText="1"/>
    </xf>
    <xf numFmtId="0" fontId="47" fillId="0" borderId="44" xfId="44" applyBorder="1" applyAlignment="1">
      <alignment horizontal="center" vertical="center" wrapText="1"/>
    </xf>
    <xf numFmtId="0" fontId="66" fillId="0" borderId="53" xfId="0" applyFont="1" applyBorder="1" applyAlignment="1">
      <alignment horizontal="center"/>
    </xf>
    <xf numFmtId="0" fontId="66" fillId="0" borderId="54" xfId="0" applyFont="1" applyBorder="1" applyAlignment="1">
      <alignment horizontal="center"/>
    </xf>
    <xf numFmtId="0" fontId="66" fillId="0" borderId="55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66" fillId="0" borderId="58" xfId="0" applyFont="1" applyBorder="1" applyAlignment="1">
      <alignment horizontal="center" vertical="center" wrapText="1"/>
    </xf>
    <xf numFmtId="0" fontId="0" fillId="38" borderId="45" xfId="0" applyFont="1" applyFill="1" applyBorder="1" applyAlignment="1">
      <alignment horizontal="center" vertical="center" wrapText="1"/>
    </xf>
    <xf numFmtId="0" fontId="76" fillId="0" borderId="59" xfId="0" applyFont="1" applyFill="1" applyBorder="1" applyAlignment="1">
      <alignment horizontal="center" vertical="center" wrapText="1"/>
    </xf>
    <xf numFmtId="0" fontId="76" fillId="0" borderId="45" xfId="0" applyFont="1" applyFill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77" fillId="0" borderId="39" xfId="0" applyFont="1" applyBorder="1" applyAlignment="1">
      <alignment horizontal="center" vertical="center"/>
    </xf>
    <xf numFmtId="0" fontId="0" fillId="38" borderId="59" xfId="0" applyFill="1" applyBorder="1" applyAlignment="1">
      <alignment horizontal="center" vertical="center" wrapText="1"/>
    </xf>
    <xf numFmtId="0" fontId="0" fillId="38" borderId="45" xfId="0" applyFill="1" applyBorder="1" applyAlignment="1">
      <alignment horizontal="center" vertical="center"/>
    </xf>
    <xf numFmtId="0" fontId="0" fillId="38" borderId="45" xfId="0" applyFont="1" applyFill="1" applyBorder="1" applyAlignment="1">
      <alignment horizontal="center" vertical="center"/>
    </xf>
    <xf numFmtId="0" fontId="36" fillId="38" borderId="59" xfId="0" applyFont="1" applyFill="1" applyBorder="1" applyAlignment="1">
      <alignment horizontal="center" vertical="center" wrapText="1"/>
    </xf>
    <xf numFmtId="0" fontId="36" fillId="38" borderId="45" xfId="0" applyFont="1" applyFill="1" applyBorder="1" applyAlignment="1">
      <alignment horizontal="center" vertical="center" wrapText="1"/>
    </xf>
    <xf numFmtId="0" fontId="0" fillId="38" borderId="59" xfId="0" applyFont="1" applyFill="1" applyBorder="1" applyAlignment="1">
      <alignment horizontal="center" vertical="center" wrapText="1"/>
    </xf>
    <xf numFmtId="0" fontId="0" fillId="38" borderId="5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38" borderId="21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 horizontal="center" vertical="center" wrapText="1"/>
    </xf>
    <xf numFmtId="0" fontId="0" fillId="38" borderId="42" xfId="0" applyFont="1" applyFill="1" applyBorder="1" applyAlignment="1">
      <alignment horizontal="center" vertical="center" wrapText="1"/>
    </xf>
    <xf numFmtId="0" fontId="65" fillId="0" borderId="40" xfId="0" applyFont="1" applyBorder="1" applyAlignment="1">
      <alignment horizontal="center"/>
    </xf>
    <xf numFmtId="0" fontId="72" fillId="0" borderId="40" xfId="0" applyFont="1" applyBorder="1" applyAlignment="1">
      <alignment horizontal="left"/>
    </xf>
    <xf numFmtId="0" fontId="78" fillId="0" borderId="40" xfId="0" applyFont="1" applyBorder="1" applyAlignment="1">
      <alignment horizontal="center"/>
    </xf>
    <xf numFmtId="0" fontId="72" fillId="0" borderId="40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0" fillId="35" borderId="36" xfId="0" applyFont="1" applyFill="1" applyBorder="1" applyAlignment="1">
      <alignment horizontal="center" vertical="center" wrapText="1"/>
    </xf>
    <xf numFmtId="0" fontId="0" fillId="35" borderId="60" xfId="0" applyFont="1" applyFill="1" applyBorder="1" applyAlignment="1">
      <alignment horizontal="center" vertical="center" wrapText="1"/>
    </xf>
    <xf numFmtId="0" fontId="70" fillId="36" borderId="36" xfId="52" applyFont="1" applyFill="1" applyBorder="1" applyAlignment="1" applyProtection="1">
      <alignment horizontal="center" vertical="center"/>
      <protection locked="0"/>
    </xf>
    <xf numFmtId="0" fontId="70" fillId="36" borderId="60" xfId="52" applyFont="1" applyFill="1" applyBorder="1" applyAlignment="1" applyProtection="1">
      <alignment horizontal="center" vertical="center"/>
      <protection locked="0"/>
    </xf>
    <xf numFmtId="0" fontId="70" fillId="36" borderId="36" xfId="52" applyFont="1" applyFill="1" applyBorder="1" applyAlignment="1" applyProtection="1">
      <alignment horizontal="center" vertical="center" wrapText="1"/>
      <protection locked="0"/>
    </xf>
    <xf numFmtId="0" fontId="70" fillId="36" borderId="60" xfId="52" applyFont="1" applyFill="1" applyBorder="1" applyAlignment="1" applyProtection="1">
      <alignment horizontal="center" vertical="center" wrapText="1"/>
      <protection locked="0"/>
    </xf>
    <xf numFmtId="44" fontId="0" fillId="35" borderId="36" xfId="62" applyFont="1" applyFill="1" applyBorder="1" applyAlignment="1">
      <alignment horizontal="center" vertical="center" wrapText="1"/>
    </xf>
    <xf numFmtId="44" fontId="0" fillId="35" borderId="60" xfId="62" applyFont="1" applyFill="1" applyBorder="1" applyAlignment="1">
      <alignment horizontal="center" vertical="center" wrapText="1"/>
    </xf>
    <xf numFmtId="44" fontId="0" fillId="35" borderId="36" xfId="0" applyNumberFormat="1" applyFont="1" applyFill="1" applyBorder="1" applyAlignment="1">
      <alignment horizontal="center" vertical="center" wrapText="1"/>
    </xf>
    <xf numFmtId="44" fontId="0" fillId="35" borderId="60" xfId="0" applyNumberFormat="1" applyFont="1" applyFill="1" applyBorder="1" applyAlignment="1">
      <alignment horizontal="center" vertical="center" wrapText="1"/>
    </xf>
    <xf numFmtId="0" fontId="65" fillId="0" borderId="61" xfId="0" applyFont="1" applyBorder="1" applyAlignment="1">
      <alignment horizontal="center"/>
    </xf>
    <xf numFmtId="0" fontId="65" fillId="0" borderId="56" xfId="0" applyFont="1" applyBorder="1" applyAlignment="1">
      <alignment horizontal="center"/>
    </xf>
    <xf numFmtId="0" fontId="65" fillId="0" borderId="55" xfId="0" applyFont="1" applyBorder="1" applyAlignment="1">
      <alignment horizontal="center"/>
    </xf>
    <xf numFmtId="0" fontId="78" fillId="38" borderId="0" xfId="0" applyFont="1" applyFill="1" applyAlignment="1">
      <alignment horizontal="left" vertical="center"/>
    </xf>
    <xf numFmtId="0" fontId="80" fillId="38" borderId="0" xfId="0" applyFont="1" applyFill="1" applyAlignment="1">
      <alignment horizontal="left" vertical="center" wrapText="1"/>
    </xf>
    <xf numFmtId="0" fontId="81" fillId="38" borderId="0" xfId="0" applyFont="1" applyFill="1" applyAlignment="1">
      <alignment horizontal="left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9.jpeg" /><Relationship Id="rId7" Type="http://schemas.openxmlformats.org/officeDocument/2006/relationships/image" Target="../media/image10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13.jpeg" /><Relationship Id="rId11" Type="http://schemas.openxmlformats.org/officeDocument/2006/relationships/image" Target="../media/image14.jpeg" /><Relationship Id="rId12" Type="http://schemas.openxmlformats.org/officeDocument/2006/relationships/image" Target="../media/image15.jpeg" /><Relationship Id="rId13" Type="http://schemas.openxmlformats.org/officeDocument/2006/relationships/image" Target="../media/image16.jpeg" /><Relationship Id="rId14" Type="http://schemas.openxmlformats.org/officeDocument/2006/relationships/image" Target="../media/image17.jpeg" /><Relationship Id="rId15" Type="http://schemas.openxmlformats.org/officeDocument/2006/relationships/image" Target="../media/image2.jpeg" /><Relationship Id="rId16" Type="http://schemas.openxmlformats.org/officeDocument/2006/relationships/image" Target="../media/image3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jpeg" /><Relationship Id="rId20" Type="http://schemas.openxmlformats.org/officeDocument/2006/relationships/image" Target="../media/image21.jpeg" /><Relationship Id="rId21" Type="http://schemas.openxmlformats.org/officeDocument/2006/relationships/image" Target="../media/image22.jpeg" /><Relationship Id="rId22" Type="http://schemas.openxmlformats.org/officeDocument/2006/relationships/image" Target="../media/image23.jpeg" /><Relationship Id="rId23" Type="http://schemas.openxmlformats.org/officeDocument/2006/relationships/image" Target="../media/image24.jpeg" /><Relationship Id="rId24" Type="http://schemas.openxmlformats.org/officeDocument/2006/relationships/image" Target="../media/image25.jpeg" /><Relationship Id="rId25" Type="http://schemas.openxmlformats.org/officeDocument/2006/relationships/image" Target="../media/image26.jpeg" /><Relationship Id="rId26" Type="http://schemas.openxmlformats.org/officeDocument/2006/relationships/image" Target="../media/image2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3.jpeg" /><Relationship Id="rId2" Type="http://schemas.openxmlformats.org/officeDocument/2006/relationships/image" Target="../media/image34.jpeg" /><Relationship Id="rId3" Type="http://schemas.openxmlformats.org/officeDocument/2006/relationships/image" Target="../media/image35.jpeg" /><Relationship Id="rId4" Type="http://schemas.openxmlformats.org/officeDocument/2006/relationships/image" Target="../media/image36.jpeg" /><Relationship Id="rId5" Type="http://schemas.openxmlformats.org/officeDocument/2006/relationships/image" Target="../media/image37.jpeg" /><Relationship Id="rId6" Type="http://schemas.openxmlformats.org/officeDocument/2006/relationships/image" Target="../media/image38.jpeg" /><Relationship Id="rId7" Type="http://schemas.openxmlformats.org/officeDocument/2006/relationships/image" Target="../media/image39.jpeg" /><Relationship Id="rId8" Type="http://schemas.openxmlformats.org/officeDocument/2006/relationships/image" Target="../media/image40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8.jpeg" /><Relationship Id="rId2" Type="http://schemas.openxmlformats.org/officeDocument/2006/relationships/image" Target="../media/image29.jpeg" /><Relationship Id="rId3" Type="http://schemas.openxmlformats.org/officeDocument/2006/relationships/image" Target="../media/image30.jpeg" /><Relationship Id="rId4" Type="http://schemas.openxmlformats.org/officeDocument/2006/relationships/image" Target="../media/image31.jpeg" /><Relationship Id="rId5" Type="http://schemas.openxmlformats.org/officeDocument/2006/relationships/image" Target="../media/image32.jpeg" /><Relationship Id="rId6" Type="http://schemas.openxmlformats.org/officeDocument/2006/relationships/image" Target="../media/image41.jpeg" /><Relationship Id="rId7" Type="http://schemas.openxmlformats.org/officeDocument/2006/relationships/image" Target="../media/image4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3.jpeg" /><Relationship Id="rId2" Type="http://schemas.openxmlformats.org/officeDocument/2006/relationships/image" Target="../media/image4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5.jpeg" /><Relationship Id="rId2" Type="http://schemas.openxmlformats.org/officeDocument/2006/relationships/image" Target="../media/image46.jpeg" /><Relationship Id="rId3" Type="http://schemas.openxmlformats.org/officeDocument/2006/relationships/image" Target="../media/image4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314325</xdr:colOff>
      <xdr:row>0</xdr:row>
      <xdr:rowOff>104775</xdr:rowOff>
    </xdr:from>
    <xdr:to>
      <xdr:col>6</xdr:col>
      <xdr:colOff>209550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104775"/>
          <a:ext cx="172402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190500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1906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200025</xdr:rowOff>
    </xdr:from>
    <xdr:to>
      <xdr:col>1</xdr:col>
      <xdr:colOff>0</xdr:colOff>
      <xdr:row>5</xdr:row>
      <xdr:rowOff>209550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1609725"/>
          <a:ext cx="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0</xdr:row>
      <xdr:rowOff>457200</xdr:rowOff>
    </xdr:from>
    <xdr:to>
      <xdr:col>1</xdr:col>
      <xdr:colOff>1485900</xdr:colOff>
      <xdr:row>0</xdr:row>
      <xdr:rowOff>657225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4572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0</xdr:row>
      <xdr:rowOff>504825</xdr:rowOff>
    </xdr:from>
    <xdr:to>
      <xdr:col>2</xdr:col>
      <xdr:colOff>352425</xdr:colOff>
      <xdr:row>0</xdr:row>
      <xdr:rowOff>704850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504825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2</xdr:row>
      <xdr:rowOff>190500</xdr:rowOff>
    </xdr:to>
    <xdr:pic>
      <xdr:nvPicPr>
        <xdr:cNvPr id="5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190625"/>
          <a:ext cx="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0</xdr:colOff>
      <xdr:row>3</xdr:row>
      <xdr:rowOff>9525</xdr:rowOff>
    </xdr:to>
    <xdr:pic>
      <xdr:nvPicPr>
        <xdr:cNvPr id="6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43100" y="11906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1514475</xdr:colOff>
      <xdr:row>2</xdr:row>
      <xdr:rowOff>0</xdr:rowOff>
    </xdr:from>
    <xdr:to>
      <xdr:col>0</xdr:col>
      <xdr:colOff>1514475</xdr:colOff>
      <xdr:row>3</xdr:row>
      <xdr:rowOff>9525</xdr:rowOff>
    </xdr:to>
    <xdr:pic>
      <xdr:nvPicPr>
        <xdr:cNvPr id="7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190625"/>
          <a:ext cx="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0</xdr:row>
      <xdr:rowOff>200025</xdr:rowOff>
    </xdr:from>
    <xdr:to>
      <xdr:col>2</xdr:col>
      <xdr:colOff>1962150</xdr:colOff>
      <xdr:row>0</xdr:row>
      <xdr:rowOff>866775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200025"/>
          <a:ext cx="1066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12</xdr:row>
      <xdr:rowOff>400050</xdr:rowOff>
    </xdr:from>
    <xdr:to>
      <xdr:col>1</xdr:col>
      <xdr:colOff>647700</xdr:colOff>
      <xdr:row>12</xdr:row>
      <xdr:rowOff>447675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90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13</xdr:row>
      <xdr:rowOff>400050</xdr:rowOff>
    </xdr:from>
    <xdr:to>
      <xdr:col>1</xdr:col>
      <xdr:colOff>647700</xdr:colOff>
      <xdr:row>13</xdr:row>
      <xdr:rowOff>447675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752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14</xdr:row>
      <xdr:rowOff>409575</xdr:rowOff>
    </xdr:from>
    <xdr:to>
      <xdr:col>0</xdr:col>
      <xdr:colOff>809625</xdr:colOff>
      <xdr:row>14</xdr:row>
      <xdr:rowOff>457200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9625" y="4524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15</xdr:row>
      <xdr:rowOff>409575</xdr:rowOff>
    </xdr:from>
    <xdr:to>
      <xdr:col>0</xdr:col>
      <xdr:colOff>809625</xdr:colOff>
      <xdr:row>15</xdr:row>
      <xdr:rowOff>457200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9625" y="5286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16</xdr:row>
      <xdr:rowOff>47625</xdr:rowOff>
    </xdr:from>
    <xdr:to>
      <xdr:col>0</xdr:col>
      <xdr:colOff>733425</xdr:colOff>
      <xdr:row>16</xdr:row>
      <xdr:rowOff>714375</xdr:rowOff>
    </xdr:to>
    <xdr:pic>
      <xdr:nvPicPr>
        <xdr:cNvPr id="5" name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5686425"/>
          <a:ext cx="666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17</xdr:row>
      <xdr:rowOff>409575</xdr:rowOff>
    </xdr:from>
    <xdr:to>
      <xdr:col>0</xdr:col>
      <xdr:colOff>809625</xdr:colOff>
      <xdr:row>17</xdr:row>
      <xdr:rowOff>476250</xdr:rowOff>
    </xdr:to>
    <xdr:pic>
      <xdr:nvPicPr>
        <xdr:cNvPr id="6" name="Pic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09625" y="68103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18</xdr:row>
      <xdr:rowOff>409575</xdr:rowOff>
    </xdr:from>
    <xdr:to>
      <xdr:col>0</xdr:col>
      <xdr:colOff>809625</xdr:colOff>
      <xdr:row>18</xdr:row>
      <xdr:rowOff>476250</xdr:rowOff>
    </xdr:to>
    <xdr:pic>
      <xdr:nvPicPr>
        <xdr:cNvPr id="7" name="Pic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9625" y="7572375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19</xdr:row>
      <xdr:rowOff>409575</xdr:rowOff>
    </xdr:from>
    <xdr:to>
      <xdr:col>0</xdr:col>
      <xdr:colOff>809625</xdr:colOff>
      <xdr:row>19</xdr:row>
      <xdr:rowOff>466725</xdr:rowOff>
    </xdr:to>
    <xdr:pic>
      <xdr:nvPicPr>
        <xdr:cNvPr id="8" name="Pic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09625" y="83343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20</xdr:row>
      <xdr:rowOff>409575</xdr:rowOff>
    </xdr:from>
    <xdr:to>
      <xdr:col>0</xdr:col>
      <xdr:colOff>809625</xdr:colOff>
      <xdr:row>20</xdr:row>
      <xdr:rowOff>466725</xdr:rowOff>
    </xdr:to>
    <xdr:pic>
      <xdr:nvPicPr>
        <xdr:cNvPr id="9" name="Picture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09625" y="90963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21</xdr:row>
      <xdr:rowOff>409575</xdr:rowOff>
    </xdr:from>
    <xdr:to>
      <xdr:col>0</xdr:col>
      <xdr:colOff>809625</xdr:colOff>
      <xdr:row>21</xdr:row>
      <xdr:rowOff>466725</xdr:rowOff>
    </xdr:to>
    <xdr:pic>
      <xdr:nvPicPr>
        <xdr:cNvPr id="10" name="Pictur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9625" y="98583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22</xdr:row>
      <xdr:rowOff>409575</xdr:rowOff>
    </xdr:from>
    <xdr:to>
      <xdr:col>0</xdr:col>
      <xdr:colOff>809625</xdr:colOff>
      <xdr:row>22</xdr:row>
      <xdr:rowOff>466725</xdr:rowOff>
    </xdr:to>
    <xdr:pic>
      <xdr:nvPicPr>
        <xdr:cNvPr id="11" name="Picture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9625" y="106203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23</xdr:row>
      <xdr:rowOff>409575</xdr:rowOff>
    </xdr:from>
    <xdr:to>
      <xdr:col>0</xdr:col>
      <xdr:colOff>809625</xdr:colOff>
      <xdr:row>23</xdr:row>
      <xdr:rowOff>466725</xdr:rowOff>
    </xdr:to>
    <xdr:pic>
      <xdr:nvPicPr>
        <xdr:cNvPr id="12" name="Pictur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09625" y="11382375"/>
          <a:ext cx="0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24</xdr:row>
      <xdr:rowOff>400050</xdr:rowOff>
    </xdr:from>
    <xdr:to>
      <xdr:col>1</xdr:col>
      <xdr:colOff>647700</xdr:colOff>
      <xdr:row>24</xdr:row>
      <xdr:rowOff>447675</xdr:rowOff>
    </xdr:to>
    <xdr:pic>
      <xdr:nvPicPr>
        <xdr:cNvPr id="13" name="Pictu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" y="12134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25</xdr:row>
      <xdr:rowOff>409575</xdr:rowOff>
    </xdr:from>
    <xdr:to>
      <xdr:col>0</xdr:col>
      <xdr:colOff>809625</xdr:colOff>
      <xdr:row>25</xdr:row>
      <xdr:rowOff>457200</xdr:rowOff>
    </xdr:to>
    <xdr:pic>
      <xdr:nvPicPr>
        <xdr:cNvPr id="14" name="Pictu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809625" y="12906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26</xdr:row>
      <xdr:rowOff>419100</xdr:rowOff>
    </xdr:from>
    <xdr:to>
      <xdr:col>0</xdr:col>
      <xdr:colOff>809625</xdr:colOff>
      <xdr:row>26</xdr:row>
      <xdr:rowOff>485775</xdr:rowOff>
    </xdr:to>
    <xdr:pic>
      <xdr:nvPicPr>
        <xdr:cNvPr id="15" name="Pictu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9625" y="136779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27</xdr:row>
      <xdr:rowOff>419100</xdr:rowOff>
    </xdr:from>
    <xdr:to>
      <xdr:col>0</xdr:col>
      <xdr:colOff>809625</xdr:colOff>
      <xdr:row>27</xdr:row>
      <xdr:rowOff>485775</xdr:rowOff>
    </xdr:to>
    <xdr:pic>
      <xdr:nvPicPr>
        <xdr:cNvPr id="16" name="Pictu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9625" y="144399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28</xdr:row>
      <xdr:rowOff>419100</xdr:rowOff>
    </xdr:from>
    <xdr:to>
      <xdr:col>0</xdr:col>
      <xdr:colOff>809625</xdr:colOff>
      <xdr:row>28</xdr:row>
      <xdr:rowOff>485775</xdr:rowOff>
    </xdr:to>
    <xdr:pic>
      <xdr:nvPicPr>
        <xdr:cNvPr id="17" name="Picture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809625" y="152019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29</xdr:row>
      <xdr:rowOff>419100</xdr:rowOff>
    </xdr:from>
    <xdr:to>
      <xdr:col>0</xdr:col>
      <xdr:colOff>809625</xdr:colOff>
      <xdr:row>29</xdr:row>
      <xdr:rowOff>485775</xdr:rowOff>
    </xdr:to>
    <xdr:pic>
      <xdr:nvPicPr>
        <xdr:cNvPr id="18" name="Pictur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9625" y="159639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30</xdr:row>
      <xdr:rowOff>419100</xdr:rowOff>
    </xdr:from>
    <xdr:to>
      <xdr:col>0</xdr:col>
      <xdr:colOff>809625</xdr:colOff>
      <xdr:row>30</xdr:row>
      <xdr:rowOff>485775</xdr:rowOff>
    </xdr:to>
    <xdr:pic>
      <xdr:nvPicPr>
        <xdr:cNvPr id="19" name="Picture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809625" y="16725900"/>
          <a:ext cx="0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31</xdr:row>
      <xdr:rowOff>400050</xdr:rowOff>
    </xdr:from>
    <xdr:to>
      <xdr:col>1</xdr:col>
      <xdr:colOff>647700</xdr:colOff>
      <xdr:row>31</xdr:row>
      <xdr:rowOff>447675</xdr:rowOff>
    </xdr:to>
    <xdr:pic>
      <xdr:nvPicPr>
        <xdr:cNvPr id="20" name="Picture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52475" y="17468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32</xdr:row>
      <xdr:rowOff>400050</xdr:rowOff>
    </xdr:from>
    <xdr:to>
      <xdr:col>1</xdr:col>
      <xdr:colOff>647700</xdr:colOff>
      <xdr:row>32</xdr:row>
      <xdr:rowOff>447675</xdr:rowOff>
    </xdr:to>
    <xdr:pic>
      <xdr:nvPicPr>
        <xdr:cNvPr id="21" name="Picture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52475" y="18230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809625</xdr:colOff>
      <xdr:row>33</xdr:row>
      <xdr:rowOff>409575</xdr:rowOff>
    </xdr:from>
    <xdr:to>
      <xdr:col>0</xdr:col>
      <xdr:colOff>809625</xdr:colOff>
      <xdr:row>33</xdr:row>
      <xdr:rowOff>457200</xdr:rowOff>
    </xdr:to>
    <xdr:pic>
      <xdr:nvPicPr>
        <xdr:cNvPr id="22" name="Picture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09625" y="19002375"/>
          <a:ext cx="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34</xdr:row>
      <xdr:rowOff>400050</xdr:rowOff>
    </xdr:from>
    <xdr:to>
      <xdr:col>1</xdr:col>
      <xdr:colOff>647700</xdr:colOff>
      <xdr:row>34</xdr:row>
      <xdr:rowOff>447675</xdr:rowOff>
    </xdr:to>
    <xdr:pic>
      <xdr:nvPicPr>
        <xdr:cNvPr id="23" name="Picture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" y="19754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35</xdr:row>
      <xdr:rowOff>400050</xdr:rowOff>
    </xdr:from>
    <xdr:to>
      <xdr:col>1</xdr:col>
      <xdr:colOff>400050</xdr:colOff>
      <xdr:row>35</xdr:row>
      <xdr:rowOff>438150</xdr:rowOff>
    </xdr:to>
    <xdr:pic>
      <xdr:nvPicPr>
        <xdr:cNvPr id="24" name="Picture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76275" y="20516850"/>
          <a:ext cx="53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676275</xdr:colOff>
      <xdr:row>36</xdr:row>
      <xdr:rowOff>400050</xdr:rowOff>
    </xdr:from>
    <xdr:to>
      <xdr:col>1</xdr:col>
      <xdr:colOff>400050</xdr:colOff>
      <xdr:row>36</xdr:row>
      <xdr:rowOff>438150</xdr:rowOff>
    </xdr:to>
    <xdr:pic>
      <xdr:nvPicPr>
        <xdr:cNvPr id="25" name="Picture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676275" y="21278850"/>
          <a:ext cx="5334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37</xdr:row>
      <xdr:rowOff>400050</xdr:rowOff>
    </xdr:from>
    <xdr:to>
      <xdr:col>1</xdr:col>
      <xdr:colOff>647700</xdr:colOff>
      <xdr:row>37</xdr:row>
      <xdr:rowOff>447675</xdr:rowOff>
    </xdr:to>
    <xdr:pic>
      <xdr:nvPicPr>
        <xdr:cNvPr id="26" name="Picture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52475" y="2204085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504825</xdr:colOff>
      <xdr:row>38</xdr:row>
      <xdr:rowOff>390525</xdr:rowOff>
    </xdr:from>
    <xdr:to>
      <xdr:col>0</xdr:col>
      <xdr:colOff>704850</xdr:colOff>
      <xdr:row>38</xdr:row>
      <xdr:rowOff>409575</xdr:rowOff>
    </xdr:to>
    <xdr:pic>
      <xdr:nvPicPr>
        <xdr:cNvPr id="27" name="Picture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04825" y="22793325"/>
          <a:ext cx="20002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39</xdr:row>
      <xdr:rowOff>371475</xdr:rowOff>
    </xdr:from>
    <xdr:to>
      <xdr:col>0</xdr:col>
      <xdr:colOff>457200</xdr:colOff>
      <xdr:row>39</xdr:row>
      <xdr:rowOff>390525</xdr:rowOff>
    </xdr:to>
    <xdr:pic>
      <xdr:nvPicPr>
        <xdr:cNvPr id="28" name="Picture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52425" y="235362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752475</xdr:colOff>
      <xdr:row>40</xdr:row>
      <xdr:rowOff>0</xdr:rowOff>
    </xdr:from>
    <xdr:to>
      <xdr:col>1</xdr:col>
      <xdr:colOff>647700</xdr:colOff>
      <xdr:row>40</xdr:row>
      <xdr:rowOff>47625</xdr:rowOff>
    </xdr:to>
    <xdr:pic>
      <xdr:nvPicPr>
        <xdr:cNvPr id="29" name="Picture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52475" y="23926800"/>
          <a:ext cx="7048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123825</xdr:rowOff>
    </xdr:from>
    <xdr:to>
      <xdr:col>0</xdr:col>
      <xdr:colOff>742950</xdr:colOff>
      <xdr:row>2</xdr:row>
      <xdr:rowOff>638175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954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</xdr:row>
      <xdr:rowOff>123825</xdr:rowOff>
    </xdr:from>
    <xdr:to>
      <xdr:col>0</xdr:col>
      <xdr:colOff>742950</xdr:colOff>
      <xdr:row>3</xdr:row>
      <xdr:rowOff>638175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2574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4</xdr:row>
      <xdr:rowOff>133350</xdr:rowOff>
    </xdr:from>
    <xdr:to>
      <xdr:col>0</xdr:col>
      <xdr:colOff>742950</xdr:colOff>
      <xdr:row>4</xdr:row>
      <xdr:rowOff>628650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028950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5</xdr:row>
      <xdr:rowOff>133350</xdr:rowOff>
    </xdr:from>
    <xdr:to>
      <xdr:col>0</xdr:col>
      <xdr:colOff>742950</xdr:colOff>
      <xdr:row>5</xdr:row>
      <xdr:rowOff>628650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790950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6</xdr:row>
      <xdr:rowOff>104775</xdr:rowOff>
    </xdr:from>
    <xdr:to>
      <xdr:col>0</xdr:col>
      <xdr:colOff>752475</xdr:colOff>
      <xdr:row>6</xdr:row>
      <xdr:rowOff>657225</xdr:rowOff>
    </xdr:to>
    <xdr:pic>
      <xdr:nvPicPr>
        <xdr:cNvPr id="5" name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452437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12</xdr:row>
      <xdr:rowOff>38100</xdr:rowOff>
    </xdr:from>
    <xdr:to>
      <xdr:col>0</xdr:col>
      <xdr:colOff>628650</xdr:colOff>
      <xdr:row>12</xdr:row>
      <xdr:rowOff>723900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28900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180975</xdr:colOff>
      <xdr:row>13</xdr:row>
      <xdr:rowOff>38100</xdr:rowOff>
    </xdr:from>
    <xdr:to>
      <xdr:col>0</xdr:col>
      <xdr:colOff>628650</xdr:colOff>
      <xdr:row>13</xdr:row>
      <xdr:rowOff>723900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3390900"/>
          <a:ext cx="4476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14</xdr:row>
      <xdr:rowOff>38100</xdr:rowOff>
    </xdr:from>
    <xdr:to>
      <xdr:col>0</xdr:col>
      <xdr:colOff>638175</xdr:colOff>
      <xdr:row>14</xdr:row>
      <xdr:rowOff>723900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4152900"/>
          <a:ext cx="466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15</xdr:row>
      <xdr:rowOff>38100</xdr:rowOff>
    </xdr:from>
    <xdr:to>
      <xdr:col>0</xdr:col>
      <xdr:colOff>657225</xdr:colOff>
      <xdr:row>15</xdr:row>
      <xdr:rowOff>723900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491490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16</xdr:row>
      <xdr:rowOff>38100</xdr:rowOff>
    </xdr:from>
    <xdr:to>
      <xdr:col>0</xdr:col>
      <xdr:colOff>647700</xdr:colOff>
      <xdr:row>16</xdr:row>
      <xdr:rowOff>723900</xdr:rowOff>
    </xdr:to>
    <xdr:pic>
      <xdr:nvPicPr>
        <xdr:cNvPr id="5" name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61925" y="5676900"/>
          <a:ext cx="485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</xdr:row>
      <xdr:rowOff>38100</xdr:rowOff>
    </xdr:from>
    <xdr:to>
      <xdr:col>0</xdr:col>
      <xdr:colOff>685800</xdr:colOff>
      <xdr:row>17</xdr:row>
      <xdr:rowOff>723900</xdr:rowOff>
    </xdr:to>
    <xdr:pic>
      <xdr:nvPicPr>
        <xdr:cNvPr id="6" name="Pic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23825" y="6438900"/>
          <a:ext cx="5619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18</xdr:row>
      <xdr:rowOff>38100</xdr:rowOff>
    </xdr:from>
    <xdr:to>
      <xdr:col>0</xdr:col>
      <xdr:colOff>695325</xdr:colOff>
      <xdr:row>18</xdr:row>
      <xdr:rowOff>723900</xdr:rowOff>
    </xdr:to>
    <xdr:pic>
      <xdr:nvPicPr>
        <xdr:cNvPr id="7" name="Pic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72009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19</xdr:row>
      <xdr:rowOff>38100</xdr:rowOff>
    </xdr:from>
    <xdr:to>
      <xdr:col>0</xdr:col>
      <xdr:colOff>695325</xdr:colOff>
      <xdr:row>19</xdr:row>
      <xdr:rowOff>723900</xdr:rowOff>
    </xdr:to>
    <xdr:pic>
      <xdr:nvPicPr>
        <xdr:cNvPr id="8" name="Pic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79629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12</xdr:row>
      <xdr:rowOff>123825</xdr:rowOff>
    </xdr:from>
    <xdr:to>
      <xdr:col>0</xdr:col>
      <xdr:colOff>742950</xdr:colOff>
      <xdr:row>12</xdr:row>
      <xdr:rowOff>638175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7146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13</xdr:row>
      <xdr:rowOff>123825</xdr:rowOff>
    </xdr:from>
    <xdr:to>
      <xdr:col>0</xdr:col>
      <xdr:colOff>742950</xdr:colOff>
      <xdr:row>13</xdr:row>
      <xdr:rowOff>638175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3476625"/>
          <a:ext cx="6762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14</xdr:row>
      <xdr:rowOff>133350</xdr:rowOff>
    </xdr:from>
    <xdr:to>
      <xdr:col>0</xdr:col>
      <xdr:colOff>742950</xdr:colOff>
      <xdr:row>14</xdr:row>
      <xdr:rowOff>628650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4248150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15</xdr:row>
      <xdr:rowOff>133350</xdr:rowOff>
    </xdr:from>
    <xdr:to>
      <xdr:col>0</xdr:col>
      <xdr:colOff>742950</xdr:colOff>
      <xdr:row>15</xdr:row>
      <xdr:rowOff>628650</xdr:rowOff>
    </xdr:to>
    <xdr:pic>
      <xdr:nvPicPr>
        <xdr:cNvPr id="4" name="Pic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5010150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104775</xdr:rowOff>
    </xdr:from>
    <xdr:to>
      <xdr:col>0</xdr:col>
      <xdr:colOff>752475</xdr:colOff>
      <xdr:row>16</xdr:row>
      <xdr:rowOff>657225</xdr:rowOff>
    </xdr:to>
    <xdr:pic>
      <xdr:nvPicPr>
        <xdr:cNvPr id="5" name="Pic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150" y="5743575"/>
          <a:ext cx="6953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95250</xdr:rowOff>
    </xdr:from>
    <xdr:to>
      <xdr:col>0</xdr:col>
      <xdr:colOff>752475</xdr:colOff>
      <xdr:row>17</xdr:row>
      <xdr:rowOff>666750</xdr:rowOff>
    </xdr:to>
    <xdr:pic>
      <xdr:nvPicPr>
        <xdr:cNvPr id="6" name="Pictur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64960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95250</xdr:rowOff>
    </xdr:from>
    <xdr:to>
      <xdr:col>0</xdr:col>
      <xdr:colOff>752475</xdr:colOff>
      <xdr:row>18</xdr:row>
      <xdr:rowOff>666750</xdr:rowOff>
    </xdr:to>
    <xdr:pic>
      <xdr:nvPicPr>
        <xdr:cNvPr id="7" name="Pictur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7150" y="7258050"/>
          <a:ext cx="695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12</xdr:row>
      <xdr:rowOff>209550</xdr:rowOff>
    </xdr:from>
    <xdr:to>
      <xdr:col>0</xdr:col>
      <xdr:colOff>723900</xdr:colOff>
      <xdr:row>12</xdr:row>
      <xdr:rowOff>552450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00350"/>
          <a:ext cx="638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13</xdr:row>
      <xdr:rowOff>238125</xdr:rowOff>
    </xdr:from>
    <xdr:to>
      <xdr:col>0</xdr:col>
      <xdr:colOff>704850</xdr:colOff>
      <xdr:row>13</xdr:row>
      <xdr:rowOff>523875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3590925"/>
          <a:ext cx="6000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12</xdr:row>
      <xdr:rowOff>47625</xdr:rowOff>
    </xdr:from>
    <xdr:to>
      <xdr:col>0</xdr:col>
      <xdr:colOff>714375</xdr:colOff>
      <xdr:row>12</xdr:row>
      <xdr:rowOff>714375</xdr:rowOff>
    </xdr:to>
    <xdr:pic>
      <xdr:nvPicPr>
        <xdr:cNvPr id="1" name="Pic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638425"/>
          <a:ext cx="619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13</xdr:row>
      <xdr:rowOff>57150</xdr:rowOff>
    </xdr:from>
    <xdr:to>
      <xdr:col>0</xdr:col>
      <xdr:colOff>762000</xdr:colOff>
      <xdr:row>13</xdr:row>
      <xdr:rowOff>704850</xdr:rowOff>
    </xdr:to>
    <xdr:pic>
      <xdr:nvPicPr>
        <xdr:cNvPr id="2" name="Pictur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3409950"/>
          <a:ext cx="7143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14</xdr:row>
      <xdr:rowOff>38100</xdr:rowOff>
    </xdr:from>
    <xdr:to>
      <xdr:col>0</xdr:col>
      <xdr:colOff>695325</xdr:colOff>
      <xdr:row>14</xdr:row>
      <xdr:rowOff>723900</xdr:rowOff>
    </xdr:to>
    <xdr:pic>
      <xdr:nvPicPr>
        <xdr:cNvPr id="3" name="Pictu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4152900"/>
          <a:ext cx="581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cek.niklinski@wp.pl" TargetMode="External" /><Relationship Id="rId2" Type="http://schemas.openxmlformats.org/officeDocument/2006/relationships/hyperlink" Target="http://www.holmenkol.pl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31.57421875" style="0" customWidth="1"/>
    <col min="2" max="2" width="16.57421875" style="0" customWidth="1"/>
    <col min="3" max="3" width="29.57421875" style="9" customWidth="1"/>
  </cols>
  <sheetData>
    <row r="1" spans="1:3" ht="15" customHeight="1">
      <c r="A1" s="235"/>
      <c r="B1" s="237" t="s">
        <v>265</v>
      </c>
      <c r="C1" s="238"/>
    </row>
    <row r="2" spans="1:3" ht="52.5" customHeight="1" thickBot="1">
      <c r="A2" s="236"/>
      <c r="B2" s="239"/>
      <c r="C2" s="240"/>
    </row>
    <row r="3" spans="1:3" s="10" customFormat="1" ht="16.5" customHeight="1">
      <c r="A3" s="63"/>
      <c r="B3" s="64" t="s">
        <v>239</v>
      </c>
      <c r="C3" s="65" t="s">
        <v>240</v>
      </c>
    </row>
    <row r="4" spans="1:3" s="10" customFormat="1" ht="15.75">
      <c r="A4" s="66" t="s">
        <v>234</v>
      </c>
      <c r="B4" s="32">
        <f>'#NARTY'!B76</f>
        <v>0</v>
      </c>
      <c r="C4" s="67">
        <f>'#NARTY'!B77</f>
        <v>0</v>
      </c>
    </row>
    <row r="5" spans="1:3" s="10" customFormat="1" ht="15.75">
      <c r="A5" s="68" t="s">
        <v>235</v>
      </c>
      <c r="B5" s="31">
        <f>'#BUTY NARCIARSIE'!C15</f>
        <v>0</v>
      </c>
      <c r="C5" s="69">
        <f>'#BUTY NARCIARSIE'!C16</f>
        <v>0</v>
      </c>
    </row>
    <row r="6" spans="1:3" s="10" customFormat="1" ht="15.75">
      <c r="A6" s="66" t="s">
        <v>227</v>
      </c>
      <c r="B6" s="32">
        <f>'#WIĄZANIA'!E11</f>
        <v>0</v>
      </c>
      <c r="C6" s="67">
        <f>'#WIĄZANIA'!E12</f>
        <v>0</v>
      </c>
    </row>
    <row r="7" spans="1:3" s="10" customFormat="1" ht="15.75">
      <c r="A7" s="68" t="s">
        <v>236</v>
      </c>
      <c r="B7" s="31">
        <f>'#GOGLE'!C11</f>
        <v>0</v>
      </c>
      <c r="C7" s="69">
        <f>'#GOGLE'!C12</f>
        <v>0</v>
      </c>
    </row>
    <row r="8" spans="1:3" s="10" customFormat="1" ht="15.75">
      <c r="A8" s="66" t="s">
        <v>237</v>
      </c>
      <c r="B8" s="32">
        <f>'#KASKI'!C16</f>
        <v>0</v>
      </c>
      <c r="C8" s="67">
        <f>'#KASKI'!C17</f>
        <v>0</v>
      </c>
    </row>
    <row r="9" spans="1:3" s="10" customFormat="1" ht="15.75">
      <c r="A9" s="68" t="s">
        <v>238</v>
      </c>
      <c r="B9" s="31">
        <f>'#PROTEKCJA'!C11</f>
        <v>0</v>
      </c>
      <c r="C9" s="69">
        <f>'#PROTEKCJA'!C12</f>
        <v>0</v>
      </c>
    </row>
    <row r="10" spans="1:3" s="10" customFormat="1" ht="15.75">
      <c r="A10" s="66" t="s">
        <v>334</v>
      </c>
      <c r="B10" s="32">
        <f>'#RACE BAGS'!C16</f>
        <v>0</v>
      </c>
      <c r="C10" s="178">
        <f>'#RACE BAGS'!C17</f>
        <v>0</v>
      </c>
    </row>
    <row r="11" spans="1:3" s="10" customFormat="1" ht="15.75">
      <c r="A11" s="68" t="s">
        <v>337</v>
      </c>
      <c r="B11" s="31">
        <f>'#KIJE NARCIARSKIE'!C11</f>
        <v>0</v>
      </c>
      <c r="C11" s="69">
        <f>'#KIJE NARCIARSKIE'!C12</f>
        <v>0</v>
      </c>
    </row>
    <row r="12" spans="1:3" s="10" customFormat="1" ht="16.5" thickBot="1">
      <c r="A12" s="179" t="s">
        <v>206</v>
      </c>
      <c r="B12" s="180">
        <f>SUM(B4:B11)</f>
        <v>0</v>
      </c>
      <c r="C12" s="181">
        <f>SUM(C4:C11)</f>
        <v>0</v>
      </c>
    </row>
    <row r="14" ht="15.75" thickBot="1"/>
    <row r="15" spans="1:3" ht="29.25" thickBot="1">
      <c r="A15" s="48" t="s">
        <v>241</v>
      </c>
      <c r="B15" s="46"/>
      <c r="C15" s="123">
        <f>SUM(C12)</f>
        <v>0</v>
      </c>
    </row>
    <row r="16" spans="1:3" ht="29.25" thickBot="1">
      <c r="A16" s="56"/>
      <c r="B16" s="57"/>
      <c r="C16" s="58"/>
    </row>
    <row r="17" spans="1:3" ht="27" thickBot="1">
      <c r="A17" s="223" t="s">
        <v>261</v>
      </c>
      <c r="B17" s="224"/>
      <c r="C17" s="225"/>
    </row>
    <row r="18" spans="1:11" ht="56.25">
      <c r="A18" s="214" t="s">
        <v>262</v>
      </c>
      <c r="B18" s="226" t="s">
        <v>487</v>
      </c>
      <c r="C18" s="227"/>
      <c r="K18" s="10"/>
    </row>
    <row r="19" spans="1:3" ht="40.5" customHeight="1">
      <c r="A19" s="215" t="s">
        <v>263</v>
      </c>
      <c r="B19" s="228">
        <v>608532832</v>
      </c>
      <c r="C19" s="229"/>
    </row>
    <row r="20" spans="1:3" ht="40.5" customHeight="1" thickBot="1">
      <c r="A20" s="216" t="s">
        <v>381</v>
      </c>
      <c r="B20" s="233" t="s">
        <v>488</v>
      </c>
      <c r="C20" s="234"/>
    </row>
    <row r="21" spans="1:3" ht="27" thickBot="1">
      <c r="A21" s="230" t="s">
        <v>264</v>
      </c>
      <c r="B21" s="231"/>
      <c r="C21" s="232"/>
    </row>
    <row r="22" spans="1:3" ht="19.5">
      <c r="A22" s="60"/>
      <c r="B22" s="217"/>
      <c r="C22" s="218"/>
    </row>
    <row r="23" spans="1:3" ht="19.5">
      <c r="A23" s="59" t="s">
        <v>242</v>
      </c>
      <c r="B23" s="217"/>
      <c r="C23" s="218"/>
    </row>
    <row r="24" spans="1:3" ht="19.5">
      <c r="A24" s="59" t="s">
        <v>243</v>
      </c>
      <c r="B24" s="217"/>
      <c r="C24" s="218"/>
    </row>
    <row r="25" spans="1:3" ht="19.5">
      <c r="A25" s="59" t="s">
        <v>380</v>
      </c>
      <c r="B25" s="217"/>
      <c r="C25" s="218"/>
    </row>
    <row r="26" spans="1:3" ht="19.5">
      <c r="A26" s="59" t="s">
        <v>244</v>
      </c>
      <c r="B26" s="217"/>
      <c r="C26" s="218"/>
    </row>
    <row r="27" spans="1:3" ht="20.25" thickBot="1">
      <c r="A27" s="61" t="s">
        <v>245</v>
      </c>
      <c r="B27" s="219"/>
      <c r="C27" s="220"/>
    </row>
    <row r="28" spans="1:3" ht="20.25" thickBot="1">
      <c r="A28" s="62" t="s">
        <v>246</v>
      </c>
      <c r="B28" s="221"/>
      <c r="C28" s="222"/>
    </row>
  </sheetData>
  <sheetProtection/>
  <protectedRanges>
    <protectedRange sqref="B22:C28" name="Rozstęp1"/>
  </protectedRanges>
  <mergeCells count="14">
    <mergeCell ref="A1:A2"/>
    <mergeCell ref="B1:C2"/>
    <mergeCell ref="B22:C22"/>
    <mergeCell ref="B23:C23"/>
    <mergeCell ref="B24:C24"/>
    <mergeCell ref="B25:C25"/>
    <mergeCell ref="B26:C26"/>
    <mergeCell ref="B27:C27"/>
    <mergeCell ref="B28:C28"/>
    <mergeCell ref="A17:C17"/>
    <mergeCell ref="B18:C18"/>
    <mergeCell ref="B19:C19"/>
    <mergeCell ref="A21:C21"/>
    <mergeCell ref="B20:C20"/>
  </mergeCells>
  <hyperlinks>
    <hyperlink ref="B18" r:id="rId1" display="jacek.niklinski@wp.pl"/>
    <hyperlink ref="B20" r:id="rId2" display="www.holmenkol.pl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7"/>
  <sheetViews>
    <sheetView zoomScale="80" zoomScaleNormal="80" zoomScalePageLayoutView="0" workbookViewId="0" topLeftCell="A1">
      <selection activeCell="B10" sqref="B10"/>
    </sheetView>
  </sheetViews>
  <sheetFormatPr defaultColWidth="9.140625" defaultRowHeight="15"/>
  <cols>
    <col min="1" max="1" width="15.57421875" style="22" customWidth="1"/>
    <col min="2" max="2" width="18.421875" style="22" customWidth="1"/>
    <col min="3" max="3" width="18.140625" style="22" customWidth="1"/>
    <col min="4" max="4" width="16.140625" style="22" customWidth="1"/>
    <col min="5" max="5" width="13.421875" style="22" customWidth="1"/>
    <col min="6" max="13" width="12.140625" style="22" customWidth="1"/>
    <col min="14" max="16384" width="9.140625" style="22" customWidth="1"/>
  </cols>
  <sheetData>
    <row r="1" spans="3:11" ht="88.5" customHeight="1">
      <c r="C1" s="141" t="s">
        <v>223</v>
      </c>
      <c r="F1" s="269" t="s">
        <v>219</v>
      </c>
      <c r="G1" s="269"/>
      <c r="H1" s="269"/>
      <c r="I1" s="269"/>
      <c r="J1" s="269"/>
      <c r="K1" s="269"/>
    </row>
    <row r="2" spans="1:13" s="42" customFormat="1" ht="15" customHeight="1">
      <c r="A2" s="94" t="s">
        <v>208</v>
      </c>
      <c r="B2" s="94" t="s">
        <v>209</v>
      </c>
      <c r="C2" s="94" t="s">
        <v>210</v>
      </c>
      <c r="D2" s="94" t="s">
        <v>207</v>
      </c>
      <c r="E2" s="94" t="s">
        <v>367</v>
      </c>
      <c r="F2" s="94" t="s">
        <v>178</v>
      </c>
      <c r="G2" s="94" t="s">
        <v>368</v>
      </c>
      <c r="H2" s="94" t="s">
        <v>180</v>
      </c>
      <c r="I2" s="94" t="s">
        <v>369</v>
      </c>
      <c r="J2" s="94" t="s">
        <v>182</v>
      </c>
      <c r="K2" s="94" t="s">
        <v>370</v>
      </c>
      <c r="L2" s="94" t="s">
        <v>222</v>
      </c>
      <c r="M2" s="94" t="s">
        <v>213</v>
      </c>
    </row>
    <row r="3" spans="1:13" ht="60" customHeight="1">
      <c r="A3" s="138" t="s">
        <v>357</v>
      </c>
      <c r="B3" s="138" t="s">
        <v>298</v>
      </c>
      <c r="C3" s="139">
        <v>1299</v>
      </c>
      <c r="D3" s="140">
        <v>899</v>
      </c>
      <c r="E3" s="102">
        <v>0</v>
      </c>
      <c r="F3" s="24">
        <v>0</v>
      </c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5">
        <f>SUM(F3:K3)</f>
        <v>0</v>
      </c>
      <c r="M3" s="23">
        <f>L3*D3</f>
        <v>0</v>
      </c>
    </row>
    <row r="4" spans="1:13" ht="60" customHeight="1">
      <c r="A4" s="138" t="s">
        <v>317</v>
      </c>
      <c r="B4" s="138" t="s">
        <v>318</v>
      </c>
      <c r="C4" s="139">
        <v>799</v>
      </c>
      <c r="D4" s="140">
        <v>549</v>
      </c>
      <c r="E4" s="52"/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5">
        <f>SUM(F4:K4)</f>
        <v>0</v>
      </c>
      <c r="M4" s="23">
        <f>L4*D4</f>
        <v>0</v>
      </c>
    </row>
    <row r="5" spans="1:13" ht="60" customHeight="1">
      <c r="A5" s="138" t="s">
        <v>317</v>
      </c>
      <c r="B5" s="138" t="s">
        <v>319</v>
      </c>
      <c r="C5" s="139">
        <v>799</v>
      </c>
      <c r="D5" s="140">
        <v>549</v>
      </c>
      <c r="E5" s="52"/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106">
        <f>SUM(F5:K5)</f>
        <v>0</v>
      </c>
      <c r="M5" s="107">
        <f>L5*D5</f>
        <v>0</v>
      </c>
    </row>
    <row r="6" spans="1:13" s="42" customFormat="1" ht="15" customHeight="1">
      <c r="A6" s="94" t="s">
        <v>208</v>
      </c>
      <c r="B6" s="94" t="s">
        <v>209</v>
      </c>
      <c r="C6" s="94" t="s">
        <v>210</v>
      </c>
      <c r="D6" s="94" t="s">
        <v>207</v>
      </c>
      <c r="E6" s="94" t="s">
        <v>371</v>
      </c>
      <c r="F6" s="94" t="s">
        <v>372</v>
      </c>
      <c r="G6" s="94" t="s">
        <v>373</v>
      </c>
      <c r="H6" s="94" t="s">
        <v>374</v>
      </c>
      <c r="I6" s="94"/>
      <c r="J6" s="94" t="s">
        <v>222</v>
      </c>
      <c r="K6" s="103" t="s">
        <v>213</v>
      </c>
      <c r="L6" s="114"/>
      <c r="M6" s="115"/>
    </row>
    <row r="7" spans="1:13" ht="60" customHeight="1">
      <c r="A7" s="138" t="s">
        <v>297</v>
      </c>
      <c r="B7" s="138" t="s">
        <v>434</v>
      </c>
      <c r="C7" s="139">
        <v>549</v>
      </c>
      <c r="D7" s="140">
        <v>399</v>
      </c>
      <c r="E7" s="102">
        <v>0</v>
      </c>
      <c r="F7" s="24">
        <v>0</v>
      </c>
      <c r="G7" s="24">
        <v>0</v>
      </c>
      <c r="H7" s="24">
        <v>0</v>
      </c>
      <c r="I7" s="52"/>
      <c r="J7" s="116">
        <f>SUM(E7:I7)</f>
        <v>0</v>
      </c>
      <c r="K7" s="104">
        <f>J7*D7</f>
        <v>0</v>
      </c>
      <c r="L7" s="113"/>
      <c r="M7" s="110"/>
    </row>
    <row r="8" spans="1:13" ht="19.5" customHeight="1">
      <c r="A8" s="94" t="s">
        <v>208</v>
      </c>
      <c r="B8" s="94" t="s">
        <v>209</v>
      </c>
      <c r="C8" s="94" t="s">
        <v>210</v>
      </c>
      <c r="D8" s="94" t="s">
        <v>207</v>
      </c>
      <c r="E8" s="94" t="s">
        <v>378</v>
      </c>
      <c r="F8" s="94" t="s">
        <v>322</v>
      </c>
      <c r="G8" s="94" t="s">
        <v>323</v>
      </c>
      <c r="H8" s="94" t="s">
        <v>379</v>
      </c>
      <c r="I8" s="94"/>
      <c r="J8" s="117" t="s">
        <v>222</v>
      </c>
      <c r="K8" s="105" t="s">
        <v>213</v>
      </c>
      <c r="L8" s="112"/>
      <c r="M8" s="111"/>
    </row>
    <row r="9" spans="1:13" ht="60" customHeight="1">
      <c r="A9" s="138" t="s">
        <v>320</v>
      </c>
      <c r="B9" s="138" t="s">
        <v>435</v>
      </c>
      <c r="C9" s="139">
        <v>549</v>
      </c>
      <c r="D9" s="140">
        <v>399</v>
      </c>
      <c r="E9" s="102">
        <v>0</v>
      </c>
      <c r="F9" s="24">
        <v>0</v>
      </c>
      <c r="G9" s="24">
        <v>0</v>
      </c>
      <c r="H9" s="24">
        <v>0</v>
      </c>
      <c r="I9" s="24">
        <v>0</v>
      </c>
      <c r="J9" s="116">
        <f>SUM(E9:I9)</f>
        <v>0</v>
      </c>
      <c r="K9" s="104">
        <f>J9*D9</f>
        <v>0</v>
      </c>
      <c r="L9" s="113"/>
      <c r="M9" s="110"/>
    </row>
    <row r="10" spans="1:13" ht="60" customHeight="1">
      <c r="A10" s="138" t="s">
        <v>320</v>
      </c>
      <c r="B10" s="138" t="s">
        <v>321</v>
      </c>
      <c r="C10" s="139">
        <v>549</v>
      </c>
      <c r="D10" s="140">
        <v>399</v>
      </c>
      <c r="E10" s="102">
        <v>0</v>
      </c>
      <c r="F10" s="24">
        <v>0</v>
      </c>
      <c r="G10" s="24">
        <v>0</v>
      </c>
      <c r="H10" s="24">
        <v>0</v>
      </c>
      <c r="I10" s="24">
        <v>0</v>
      </c>
      <c r="J10" s="116">
        <f>SUM(E10:I10)</f>
        <v>0</v>
      </c>
      <c r="K10" s="119">
        <f>J10*D10</f>
        <v>0</v>
      </c>
      <c r="L10" s="113"/>
      <c r="M10" s="110"/>
    </row>
    <row r="11" spans="1:13" ht="19.5" customHeight="1">
      <c r="A11" s="94" t="s">
        <v>208</v>
      </c>
      <c r="B11" s="94" t="s">
        <v>209</v>
      </c>
      <c r="C11" s="272" t="s">
        <v>376</v>
      </c>
      <c r="D11" s="273"/>
      <c r="E11" s="274" t="s">
        <v>210</v>
      </c>
      <c r="F11" s="275"/>
      <c r="G11" s="272" t="s">
        <v>207</v>
      </c>
      <c r="H11" s="273"/>
      <c r="I11" s="94" t="s">
        <v>375</v>
      </c>
      <c r="J11" s="118" t="s">
        <v>377</v>
      </c>
      <c r="K11" s="114"/>
      <c r="L11" s="108"/>
      <c r="M11" s="108"/>
    </row>
    <row r="12" spans="1:13" ht="60" customHeight="1">
      <c r="A12" s="138" t="s">
        <v>326</v>
      </c>
      <c r="B12" s="138" t="s">
        <v>324</v>
      </c>
      <c r="C12" s="270" t="s">
        <v>325</v>
      </c>
      <c r="D12" s="271"/>
      <c r="E12" s="276">
        <v>109</v>
      </c>
      <c r="F12" s="277"/>
      <c r="G12" s="278">
        <v>79</v>
      </c>
      <c r="H12" s="279"/>
      <c r="I12" s="24">
        <v>0</v>
      </c>
      <c r="J12" s="122">
        <f>G12*I12</f>
        <v>0</v>
      </c>
      <c r="K12" s="113"/>
      <c r="L12" s="109"/>
      <c r="M12" s="109"/>
    </row>
    <row r="13" spans="10:11" ht="15" customHeight="1">
      <c r="J13" s="101"/>
      <c r="K13" s="109"/>
    </row>
    <row r="14" spans="10:13" ht="15" customHeight="1">
      <c r="J14" s="120"/>
      <c r="M14" s="41"/>
    </row>
    <row r="15" ht="6.75" customHeight="1" thickBot="1"/>
    <row r="16" spans="1:3" ht="30.75" customHeight="1">
      <c r="A16" s="2" t="s">
        <v>214</v>
      </c>
      <c r="C16" s="121">
        <f>SUM(L3:L5,J7:J10,I12)</f>
        <v>0</v>
      </c>
    </row>
    <row r="17" spans="1:3" ht="30" customHeight="1" thickBot="1">
      <c r="A17" s="2" t="s">
        <v>215</v>
      </c>
      <c r="B17" s="41"/>
      <c r="C17" s="47">
        <f>SUM(M3:M5,K7:K10,J12)</f>
        <v>0</v>
      </c>
    </row>
  </sheetData>
  <sheetProtection/>
  <mergeCells count="7">
    <mergeCell ref="F1:K1"/>
    <mergeCell ref="C12:D12"/>
    <mergeCell ref="C11:D11"/>
    <mergeCell ref="E11:F11"/>
    <mergeCell ref="E12:F12"/>
    <mergeCell ref="G11:H11"/>
    <mergeCell ref="G12:H12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15"/>
  <sheetViews>
    <sheetView zoomScalePageLayoutView="0" workbookViewId="0" topLeftCell="A4">
      <selection activeCell="P16" sqref="P16"/>
    </sheetView>
  </sheetViews>
  <sheetFormatPr defaultColWidth="9.140625" defaultRowHeight="15"/>
  <cols>
    <col min="1" max="16" width="12.140625" style="0" customWidth="1"/>
  </cols>
  <sheetData>
    <row r="1" ht="15" customHeight="1"/>
    <row r="2" ht="21" customHeight="1">
      <c r="A2" s="2" t="s">
        <v>1</v>
      </c>
    </row>
    <row r="3" ht="21" customHeight="1">
      <c r="A3" s="2" t="s">
        <v>2</v>
      </c>
    </row>
    <row r="4" ht="21" customHeight="1">
      <c r="A4" s="2" t="s">
        <v>3</v>
      </c>
    </row>
    <row r="5" ht="15" customHeight="1"/>
    <row r="6" ht="15" customHeight="1"/>
    <row r="7" ht="15" customHeight="1">
      <c r="A7" s="5" t="s">
        <v>4</v>
      </c>
    </row>
    <row r="8" spans="1:2" ht="15" customHeight="1">
      <c r="A8" s="5" t="s">
        <v>5</v>
      </c>
      <c r="B8" t="s">
        <v>6</v>
      </c>
    </row>
    <row r="9" ht="15" customHeight="1"/>
    <row r="10" ht="15" customHeight="1"/>
    <row r="11" ht="21" customHeight="1">
      <c r="A11" s="2" t="s">
        <v>177</v>
      </c>
    </row>
    <row r="12" spans="1:16" ht="15" customHeight="1">
      <c r="A12" s="1"/>
      <c r="B12" s="1" t="s">
        <v>8</v>
      </c>
      <c r="C12" s="1" t="s">
        <v>9</v>
      </c>
      <c r="D12" s="1" t="s">
        <v>10</v>
      </c>
      <c r="E12" s="1"/>
      <c r="F12" s="1" t="s">
        <v>178</v>
      </c>
      <c r="G12" s="1" t="s">
        <v>179</v>
      </c>
      <c r="H12" s="1" t="s">
        <v>180</v>
      </c>
      <c r="I12" s="1" t="s">
        <v>181</v>
      </c>
      <c r="J12" s="1" t="s">
        <v>182</v>
      </c>
      <c r="K12" s="1" t="s">
        <v>183</v>
      </c>
      <c r="L12" s="1" t="s">
        <v>184</v>
      </c>
      <c r="M12" s="1" t="s">
        <v>185</v>
      </c>
      <c r="N12" s="1" t="s">
        <v>186</v>
      </c>
      <c r="O12" s="1" t="s">
        <v>187</v>
      </c>
      <c r="P12" s="1" t="s">
        <v>188</v>
      </c>
    </row>
    <row r="13" spans="2:16" ht="60" customHeight="1">
      <c r="B13" s="4" t="s">
        <v>189</v>
      </c>
      <c r="C13" s="4" t="s">
        <v>190</v>
      </c>
      <c r="D13" s="4" t="s">
        <v>191</v>
      </c>
      <c r="E13" s="4"/>
      <c r="F13" s="6">
        <v>699</v>
      </c>
      <c r="G13" s="6">
        <v>699</v>
      </c>
      <c r="H13" s="6">
        <v>699</v>
      </c>
      <c r="I13" s="6">
        <v>699</v>
      </c>
      <c r="J13" s="6">
        <v>699</v>
      </c>
      <c r="K13" s="6">
        <v>699</v>
      </c>
      <c r="L13" s="3"/>
      <c r="M13" s="3"/>
      <c r="N13" s="3"/>
      <c r="O13" s="3"/>
      <c r="P13" s="3"/>
    </row>
    <row r="14" spans="2:16" ht="60" customHeight="1">
      <c r="B14" s="4" t="s">
        <v>192</v>
      </c>
      <c r="C14" s="4" t="s">
        <v>193</v>
      </c>
      <c r="D14" s="4" t="s">
        <v>194</v>
      </c>
      <c r="E14" s="4"/>
      <c r="F14" s="3"/>
      <c r="G14" s="3"/>
      <c r="H14" s="3"/>
      <c r="I14" s="3"/>
      <c r="J14" s="3"/>
      <c r="K14" s="3"/>
      <c r="L14" s="6">
        <v>349</v>
      </c>
      <c r="M14" s="6">
        <v>349</v>
      </c>
      <c r="N14" s="6">
        <v>349</v>
      </c>
      <c r="O14" s="3"/>
      <c r="P14" s="3"/>
    </row>
    <row r="15" spans="2:16" ht="60" customHeight="1">
      <c r="B15" s="4" t="s">
        <v>195</v>
      </c>
      <c r="C15" s="4" t="s">
        <v>196</v>
      </c>
      <c r="D15" s="4" t="s">
        <v>191</v>
      </c>
      <c r="E15" s="4"/>
      <c r="F15" s="3"/>
      <c r="G15" s="3"/>
      <c r="H15" s="3"/>
      <c r="I15" s="3"/>
      <c r="J15" s="3"/>
      <c r="K15" s="3"/>
      <c r="L15" s="3"/>
      <c r="M15" s="3"/>
      <c r="N15" s="3"/>
      <c r="O15" s="6">
        <v>349</v>
      </c>
      <c r="P15" s="6">
        <v>349</v>
      </c>
    </row>
    <row r="16" ht="15" customHeight="1"/>
    <row r="17" ht="15" customHeight="1"/>
    <row r="18" ht="15" customHeight="1"/>
    <row r="19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"/>
  <sheetViews>
    <sheetView zoomScalePageLayoutView="0" workbookViewId="0" topLeftCell="A1">
      <selection activeCell="C13" sqref="C13"/>
    </sheetView>
  </sheetViews>
  <sheetFormatPr defaultColWidth="9.140625" defaultRowHeight="15"/>
  <cols>
    <col min="1" max="1" width="25.28125" style="0" customWidth="1"/>
    <col min="2" max="3" width="12.140625" style="0" customWidth="1"/>
    <col min="4" max="4" width="14.421875" style="0" customWidth="1"/>
    <col min="5" max="5" width="12.7109375" style="0" customWidth="1"/>
    <col min="6" max="10" width="12.140625" style="0" customWidth="1"/>
    <col min="11" max="11" width="12.140625" style="9" customWidth="1"/>
  </cols>
  <sheetData>
    <row r="1" spans="2:9" ht="87" customHeight="1" thickBot="1">
      <c r="B1" s="33" t="s">
        <v>225</v>
      </c>
      <c r="F1" s="280"/>
      <c r="G1" s="280"/>
      <c r="H1" s="280"/>
      <c r="I1" s="281"/>
    </row>
    <row r="2" spans="1:11" ht="15" customHeight="1" thickBot="1">
      <c r="A2" s="95" t="s">
        <v>208</v>
      </c>
      <c r="B2" s="95" t="s">
        <v>209</v>
      </c>
      <c r="C2" s="95" t="s">
        <v>218</v>
      </c>
      <c r="D2" s="95" t="s">
        <v>224</v>
      </c>
      <c r="E2" s="95" t="s">
        <v>211</v>
      </c>
      <c r="F2" s="97" t="s">
        <v>197</v>
      </c>
      <c r="G2" s="97" t="s">
        <v>198</v>
      </c>
      <c r="H2" s="97" t="s">
        <v>199</v>
      </c>
      <c r="I2" s="97" t="s">
        <v>200</v>
      </c>
      <c r="J2" s="95" t="s">
        <v>212</v>
      </c>
      <c r="K2" s="96" t="s">
        <v>206</v>
      </c>
    </row>
    <row r="3" spans="1:11" ht="60" customHeight="1">
      <c r="A3" s="128" t="s">
        <v>327</v>
      </c>
      <c r="B3" s="128" t="s">
        <v>328</v>
      </c>
      <c r="C3" s="128" t="s">
        <v>205</v>
      </c>
      <c r="D3" s="130">
        <v>599</v>
      </c>
      <c r="E3" s="130">
        <v>399</v>
      </c>
      <c r="F3" s="13">
        <v>0</v>
      </c>
      <c r="G3" s="13">
        <v>0</v>
      </c>
      <c r="H3" s="13">
        <v>0</v>
      </c>
      <c r="I3" s="13">
        <v>0</v>
      </c>
      <c r="J3" s="12">
        <f>SUM(F3:I3)</f>
        <v>0</v>
      </c>
      <c r="K3" s="15">
        <f>J3*E3</f>
        <v>0</v>
      </c>
    </row>
    <row r="4" spans="1:11" ht="60" customHeight="1">
      <c r="A4" s="144" t="s">
        <v>327</v>
      </c>
      <c r="B4" s="144" t="s">
        <v>329</v>
      </c>
      <c r="C4" s="144" t="s">
        <v>296</v>
      </c>
      <c r="D4" s="145">
        <v>599</v>
      </c>
      <c r="E4" s="145">
        <v>399</v>
      </c>
      <c r="F4" s="17">
        <v>0</v>
      </c>
      <c r="G4" s="17">
        <v>0</v>
      </c>
      <c r="H4" s="17">
        <v>0</v>
      </c>
      <c r="I4" s="13">
        <v>0</v>
      </c>
      <c r="J4" s="16">
        <f>SUM(F4:I4)</f>
        <v>0</v>
      </c>
      <c r="K4" s="18">
        <f>J4*E4</f>
        <v>0</v>
      </c>
    </row>
    <row r="5" spans="1:11" ht="60" customHeight="1" thickBot="1">
      <c r="A5" s="144" t="s">
        <v>333</v>
      </c>
      <c r="B5" s="144" t="s">
        <v>332</v>
      </c>
      <c r="C5" s="144" t="s">
        <v>296</v>
      </c>
      <c r="D5" s="145">
        <v>599</v>
      </c>
      <c r="E5" s="145">
        <v>399</v>
      </c>
      <c r="F5" s="17">
        <v>0</v>
      </c>
      <c r="G5" s="17">
        <v>0</v>
      </c>
      <c r="H5" s="17">
        <v>0</v>
      </c>
      <c r="I5" s="14"/>
      <c r="J5" s="16">
        <f>SUM(F5:I5)</f>
        <v>0</v>
      </c>
      <c r="K5" s="18">
        <f>J5*E5</f>
        <v>0</v>
      </c>
    </row>
    <row r="6" spans="1:11" ht="15" customHeight="1" thickBot="1">
      <c r="A6" s="95" t="s">
        <v>208</v>
      </c>
      <c r="B6" s="95" t="s">
        <v>209</v>
      </c>
      <c r="C6" s="95" t="s">
        <v>218</v>
      </c>
      <c r="D6" s="95" t="s">
        <v>224</v>
      </c>
      <c r="E6" s="95" t="s">
        <v>211</v>
      </c>
      <c r="F6" s="97" t="s">
        <v>201</v>
      </c>
      <c r="G6" s="97" t="s">
        <v>202</v>
      </c>
      <c r="H6" s="97" t="s">
        <v>203</v>
      </c>
      <c r="I6" s="97" t="s">
        <v>204</v>
      </c>
      <c r="J6" s="95" t="s">
        <v>212</v>
      </c>
      <c r="K6" s="96" t="s">
        <v>206</v>
      </c>
    </row>
    <row r="7" spans="1:11" ht="60" customHeight="1">
      <c r="A7" s="142" t="s">
        <v>331</v>
      </c>
      <c r="B7" s="142" t="s">
        <v>330</v>
      </c>
      <c r="C7" s="142" t="s">
        <v>0</v>
      </c>
      <c r="D7" s="143">
        <v>429</v>
      </c>
      <c r="E7" s="143">
        <v>329</v>
      </c>
      <c r="F7" s="20">
        <v>0</v>
      </c>
      <c r="G7" s="20">
        <v>0</v>
      </c>
      <c r="H7" s="20">
        <v>0</v>
      </c>
      <c r="I7" s="20">
        <v>0</v>
      </c>
      <c r="J7" s="19">
        <f>SUM(F7:I7)</f>
        <v>0</v>
      </c>
      <c r="K7" s="21">
        <f>J7*E7</f>
        <v>0</v>
      </c>
    </row>
    <row r="8" ht="15" customHeight="1"/>
    <row r="9" ht="15" customHeight="1"/>
    <row r="10" ht="15.75" thickBot="1"/>
    <row r="11" spans="1:3" ht="21">
      <c r="A11" s="2" t="s">
        <v>214</v>
      </c>
      <c r="C11" s="37">
        <f>SUM(J3:J7)</f>
        <v>0</v>
      </c>
    </row>
    <row r="12" spans="1:3" ht="21.75" thickBot="1">
      <c r="A12" s="2" t="s">
        <v>215</v>
      </c>
      <c r="B12" s="6"/>
      <c r="C12" s="38">
        <f>SUM(K2:K7)</f>
        <v>0</v>
      </c>
    </row>
  </sheetData>
  <sheetProtection/>
  <mergeCells count="1">
    <mergeCell ref="F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7"/>
  <sheetViews>
    <sheetView zoomScale="80" zoomScaleNormal="80" zoomScalePageLayoutView="0" workbookViewId="0" topLeftCell="A1">
      <selection activeCell="F10" sqref="F10:F12"/>
    </sheetView>
  </sheetViews>
  <sheetFormatPr defaultColWidth="9.140625" defaultRowHeight="15"/>
  <cols>
    <col min="1" max="1" width="27.57421875" style="0" customWidth="1"/>
    <col min="2" max="2" width="19.57421875" style="0" customWidth="1"/>
    <col min="3" max="6" width="15.00390625" style="0" customWidth="1"/>
    <col min="7" max="7" width="15.00390625" style="9" customWidth="1"/>
    <col min="8" max="8" width="13.00390625" style="0" customWidth="1"/>
    <col min="9" max="9" width="15.00390625" style="0" customWidth="1"/>
    <col min="10" max="10" width="13.57421875" style="0" customWidth="1"/>
  </cols>
  <sheetData>
    <row r="1" ht="90" customHeight="1" thickBot="1">
      <c r="B1" s="141" t="s">
        <v>334</v>
      </c>
    </row>
    <row r="2" spans="1:7" ht="23.25" customHeight="1" thickBot="1">
      <c r="A2" s="95" t="s">
        <v>208</v>
      </c>
      <c r="B2" s="95" t="s">
        <v>209</v>
      </c>
      <c r="C2" s="95" t="s">
        <v>452</v>
      </c>
      <c r="D2" s="95" t="s">
        <v>224</v>
      </c>
      <c r="E2" s="95" t="s">
        <v>211</v>
      </c>
      <c r="F2" s="95" t="s">
        <v>212</v>
      </c>
      <c r="G2" s="96" t="s">
        <v>206</v>
      </c>
    </row>
    <row r="3" spans="1:7" ht="60" customHeight="1">
      <c r="A3" s="207" t="s">
        <v>436</v>
      </c>
      <c r="B3" s="207" t="s">
        <v>442</v>
      </c>
      <c r="C3" s="207" t="s">
        <v>448</v>
      </c>
      <c r="D3" s="208">
        <v>799</v>
      </c>
      <c r="E3" s="208">
        <v>549</v>
      </c>
      <c r="F3" s="190">
        <v>0</v>
      </c>
      <c r="G3" s="21">
        <f aca="true" t="shared" si="0" ref="G3:G8">F3*E3</f>
        <v>0</v>
      </c>
    </row>
    <row r="4" spans="1:7" ht="60" customHeight="1">
      <c r="A4" s="128" t="s">
        <v>437</v>
      </c>
      <c r="B4" s="142" t="s">
        <v>443</v>
      </c>
      <c r="C4" s="142" t="s">
        <v>448</v>
      </c>
      <c r="D4" s="130">
        <v>429</v>
      </c>
      <c r="E4" s="143">
        <v>299</v>
      </c>
      <c r="F4" s="190">
        <v>0</v>
      </c>
      <c r="G4" s="15">
        <f t="shared" si="0"/>
        <v>0</v>
      </c>
    </row>
    <row r="5" spans="1:7" ht="60" customHeight="1">
      <c r="A5" s="128" t="s">
        <v>438</v>
      </c>
      <c r="B5" s="128" t="s">
        <v>444</v>
      </c>
      <c r="C5" s="142"/>
      <c r="D5" s="130">
        <v>199</v>
      </c>
      <c r="E5" s="143">
        <v>129</v>
      </c>
      <c r="F5" s="190">
        <v>0</v>
      </c>
      <c r="G5" s="15">
        <f t="shared" si="0"/>
        <v>0</v>
      </c>
    </row>
    <row r="6" spans="1:7" ht="60" customHeight="1">
      <c r="A6" s="144" t="s">
        <v>439</v>
      </c>
      <c r="B6" s="144" t="s">
        <v>445</v>
      </c>
      <c r="C6" s="142" t="s">
        <v>449</v>
      </c>
      <c r="D6" s="145">
        <v>899</v>
      </c>
      <c r="E6" s="143">
        <v>619</v>
      </c>
      <c r="F6" s="190">
        <v>0</v>
      </c>
      <c r="G6" s="15">
        <f t="shared" si="0"/>
        <v>0</v>
      </c>
    </row>
    <row r="7" spans="1:7" ht="69.75" customHeight="1">
      <c r="A7" s="144" t="s">
        <v>440</v>
      </c>
      <c r="B7" s="144" t="s">
        <v>446</v>
      </c>
      <c r="C7" s="142" t="s">
        <v>450</v>
      </c>
      <c r="D7" s="145">
        <v>599</v>
      </c>
      <c r="E7" s="143">
        <v>349</v>
      </c>
      <c r="F7" s="190">
        <v>0</v>
      </c>
      <c r="G7" s="15">
        <f t="shared" si="0"/>
        <v>0</v>
      </c>
    </row>
    <row r="8" spans="1:7" ht="60" customHeight="1" thickBot="1">
      <c r="A8" s="128" t="s">
        <v>441</v>
      </c>
      <c r="B8" s="128" t="s">
        <v>447</v>
      </c>
      <c r="C8" s="142" t="s">
        <v>451</v>
      </c>
      <c r="D8" s="130">
        <v>729</v>
      </c>
      <c r="E8" s="143">
        <v>499</v>
      </c>
      <c r="F8" s="190">
        <v>0</v>
      </c>
      <c r="G8" s="15">
        <f t="shared" si="0"/>
        <v>0</v>
      </c>
    </row>
    <row r="9" spans="1:10" ht="23.25" customHeight="1" thickBot="1">
      <c r="A9" s="95" t="s">
        <v>208</v>
      </c>
      <c r="B9" s="95" t="s">
        <v>209</v>
      </c>
      <c r="C9" s="205" t="s">
        <v>197</v>
      </c>
      <c r="D9" s="205" t="s">
        <v>198</v>
      </c>
      <c r="E9" s="205" t="s">
        <v>199</v>
      </c>
      <c r="F9" s="205" t="s">
        <v>200</v>
      </c>
      <c r="G9" s="95" t="s">
        <v>224</v>
      </c>
      <c r="H9" s="95" t="s">
        <v>211</v>
      </c>
      <c r="I9" s="95" t="s">
        <v>212</v>
      </c>
      <c r="J9" s="96" t="s">
        <v>206</v>
      </c>
    </row>
    <row r="10" spans="1:10" ht="60" customHeight="1">
      <c r="A10" s="206" t="s">
        <v>477</v>
      </c>
      <c r="B10" s="206" t="s">
        <v>480</v>
      </c>
      <c r="C10" s="190">
        <v>0</v>
      </c>
      <c r="D10" s="190">
        <v>0</v>
      </c>
      <c r="E10" s="190">
        <v>0</v>
      </c>
      <c r="F10" s="190">
        <v>0</v>
      </c>
      <c r="G10" s="130">
        <v>129</v>
      </c>
      <c r="H10" s="143">
        <v>89</v>
      </c>
      <c r="I10" s="190">
        <f>SUM(C10:F10)</f>
        <v>0</v>
      </c>
      <c r="J10" s="15">
        <f>I10*H10</f>
        <v>0</v>
      </c>
    </row>
    <row r="11" spans="1:10" ht="60" customHeight="1">
      <c r="A11" s="206" t="s">
        <v>478</v>
      </c>
      <c r="B11" s="206" t="s">
        <v>481</v>
      </c>
      <c r="C11" s="190">
        <v>0</v>
      </c>
      <c r="D11" s="190">
        <v>0</v>
      </c>
      <c r="E11" s="190">
        <v>0</v>
      </c>
      <c r="F11" s="190">
        <v>0</v>
      </c>
      <c r="G11" s="130">
        <v>299</v>
      </c>
      <c r="H11" s="143">
        <v>199</v>
      </c>
      <c r="I11" s="190">
        <f>SUM(C11:F11)</f>
        <v>0</v>
      </c>
      <c r="J11" s="18">
        <f>I11*H11</f>
        <v>0</v>
      </c>
    </row>
    <row r="12" spans="1:10" s="191" customFormat="1" ht="60" customHeight="1">
      <c r="A12" s="206" t="s">
        <v>479</v>
      </c>
      <c r="B12" s="206" t="s">
        <v>482</v>
      </c>
      <c r="C12" s="190">
        <v>0</v>
      </c>
      <c r="D12" s="190">
        <v>0</v>
      </c>
      <c r="E12" s="190">
        <v>0</v>
      </c>
      <c r="F12" s="190">
        <v>0</v>
      </c>
      <c r="G12" s="130">
        <v>299</v>
      </c>
      <c r="H12" s="143">
        <v>199</v>
      </c>
      <c r="I12" s="210">
        <f>SUM(C12:F12)</f>
        <v>0</v>
      </c>
      <c r="J12" s="15">
        <f>I12*H12</f>
        <v>0</v>
      </c>
    </row>
    <row r="13" ht="15" customHeight="1">
      <c r="J13" s="209"/>
    </row>
    <row r="14" ht="15" customHeight="1"/>
    <row r="15" ht="15.75" thickBot="1"/>
    <row r="16" spans="1:3" ht="21">
      <c r="A16" s="2" t="s">
        <v>214</v>
      </c>
      <c r="C16" s="37">
        <f>SUM(F3:F8)</f>
        <v>0</v>
      </c>
    </row>
    <row r="17" spans="1:3" ht="21.75" thickBot="1">
      <c r="A17" s="2" t="s">
        <v>215</v>
      </c>
      <c r="B17" s="6"/>
      <c r="C17" s="38">
        <f>SUM(G2:G8,J10:J12)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PageLayoutView="0" workbookViewId="0" topLeftCell="A1">
      <selection activeCell="O6" sqref="O6"/>
    </sheetView>
  </sheetViews>
  <sheetFormatPr defaultColWidth="9.140625" defaultRowHeight="15"/>
  <cols>
    <col min="1" max="1" width="21.28125" style="0" customWidth="1"/>
    <col min="2" max="3" width="12.140625" style="0" customWidth="1"/>
    <col min="4" max="4" width="14.421875" style="0" customWidth="1"/>
    <col min="5" max="5" width="12.7109375" style="0" customWidth="1"/>
    <col min="6" max="12" width="12.140625" style="0" customWidth="1"/>
    <col min="13" max="13" width="12.140625" style="9" customWidth="1"/>
  </cols>
  <sheetData>
    <row r="1" spans="2:11" ht="79.5" customHeight="1" thickBot="1">
      <c r="B1" s="33" t="s">
        <v>337</v>
      </c>
      <c r="F1" s="282" t="s">
        <v>219</v>
      </c>
      <c r="G1" s="280"/>
      <c r="H1" s="280"/>
      <c r="I1" s="280"/>
      <c r="J1" s="280"/>
      <c r="K1" s="281"/>
    </row>
    <row r="2" spans="1:13" ht="15" customHeight="1" thickBot="1">
      <c r="A2" s="95" t="s">
        <v>208</v>
      </c>
      <c r="B2" s="95" t="s">
        <v>209</v>
      </c>
      <c r="C2" s="95" t="s">
        <v>218</v>
      </c>
      <c r="D2" s="95" t="s">
        <v>224</v>
      </c>
      <c r="E2" s="95" t="s">
        <v>211</v>
      </c>
      <c r="F2" s="97">
        <v>110</v>
      </c>
      <c r="G2" s="97">
        <v>115</v>
      </c>
      <c r="H2" s="97">
        <v>120</v>
      </c>
      <c r="I2" s="97">
        <v>125</v>
      </c>
      <c r="J2" s="97">
        <v>130</v>
      </c>
      <c r="K2" s="97">
        <v>135</v>
      </c>
      <c r="L2" s="95" t="s">
        <v>212</v>
      </c>
      <c r="M2" s="96" t="s">
        <v>206</v>
      </c>
    </row>
    <row r="3" spans="1:13" ht="60" customHeight="1">
      <c r="A3" s="142" t="s">
        <v>338</v>
      </c>
      <c r="B3" s="142" t="s">
        <v>486</v>
      </c>
      <c r="C3" s="142" t="s">
        <v>335</v>
      </c>
      <c r="D3" s="143">
        <v>429</v>
      </c>
      <c r="E3" s="143">
        <v>289</v>
      </c>
      <c r="F3" s="20">
        <v>0</v>
      </c>
      <c r="G3" s="20">
        <v>0</v>
      </c>
      <c r="H3" s="20">
        <v>0</v>
      </c>
      <c r="I3" s="20">
        <v>0</v>
      </c>
      <c r="J3" s="20">
        <v>0</v>
      </c>
      <c r="K3" s="20">
        <v>0</v>
      </c>
      <c r="L3" s="19">
        <f>SUM(F3:K3)</f>
        <v>0</v>
      </c>
      <c r="M3" s="21">
        <f>L3*E3</f>
        <v>0</v>
      </c>
    </row>
    <row r="4" spans="1:13" ht="60" customHeight="1">
      <c r="A4" s="142" t="s">
        <v>455</v>
      </c>
      <c r="B4" s="142" t="s">
        <v>453</v>
      </c>
      <c r="C4" s="142" t="s">
        <v>335</v>
      </c>
      <c r="D4" s="130">
        <v>349</v>
      </c>
      <c r="E4" s="143">
        <v>239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19">
        <f>SUM(F4:K4)</f>
        <v>0</v>
      </c>
      <c r="M4" s="21">
        <f>L4*E4</f>
        <v>0</v>
      </c>
    </row>
    <row r="5" spans="1:13" ht="60" customHeight="1" thickBot="1">
      <c r="A5" s="128" t="s">
        <v>339</v>
      </c>
      <c r="B5" s="128" t="s">
        <v>485</v>
      </c>
      <c r="C5" s="142" t="s">
        <v>335</v>
      </c>
      <c r="D5" s="130">
        <v>429</v>
      </c>
      <c r="E5" s="130">
        <v>289</v>
      </c>
      <c r="F5" s="20">
        <v>0</v>
      </c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19">
        <f>SUM(F5:K5)</f>
        <v>0</v>
      </c>
      <c r="M5" s="21">
        <f>L5*E5</f>
        <v>0</v>
      </c>
    </row>
    <row r="6" spans="1:13" ht="15" customHeight="1" thickBot="1">
      <c r="A6" s="95" t="s">
        <v>208</v>
      </c>
      <c r="B6" s="95" t="s">
        <v>209</v>
      </c>
      <c r="C6" s="95" t="s">
        <v>218</v>
      </c>
      <c r="D6" s="95" t="s">
        <v>224</v>
      </c>
      <c r="E6" s="95" t="s">
        <v>211</v>
      </c>
      <c r="F6" s="97">
        <v>80</v>
      </c>
      <c r="G6" s="97">
        <v>85</v>
      </c>
      <c r="H6" s="97">
        <v>90</v>
      </c>
      <c r="I6" s="97">
        <v>95</v>
      </c>
      <c r="J6" s="97">
        <v>100</v>
      </c>
      <c r="K6" s="97">
        <v>110</v>
      </c>
      <c r="L6" s="95" t="s">
        <v>212</v>
      </c>
      <c r="M6" s="96" t="s">
        <v>206</v>
      </c>
    </row>
    <row r="7" spans="1:13" ht="60" customHeight="1">
      <c r="A7" s="128" t="s">
        <v>456</v>
      </c>
      <c r="B7" s="128" t="s">
        <v>454</v>
      </c>
      <c r="C7" s="142" t="s">
        <v>335</v>
      </c>
      <c r="D7" s="130">
        <v>279</v>
      </c>
      <c r="E7" s="130">
        <v>179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12">
        <f>SUM(F7:K7)</f>
        <v>0</v>
      </c>
      <c r="M7" s="15">
        <f>L7*E7</f>
        <v>0</v>
      </c>
    </row>
    <row r="8" spans="1:13" ht="60" customHeight="1">
      <c r="A8" s="128" t="s">
        <v>483</v>
      </c>
      <c r="B8" s="128" t="s">
        <v>484</v>
      </c>
      <c r="C8" s="142" t="s">
        <v>335</v>
      </c>
      <c r="D8" s="130">
        <v>129</v>
      </c>
      <c r="E8" s="130">
        <v>89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12">
        <f>SUM(F8:K8)</f>
        <v>0</v>
      </c>
      <c r="M8" s="15">
        <f>L8*E8</f>
        <v>0</v>
      </c>
    </row>
    <row r="9" ht="15" customHeight="1"/>
    <row r="10" ht="15.75" thickBot="1"/>
    <row r="11" spans="1:5" ht="21">
      <c r="A11" s="2" t="s">
        <v>214</v>
      </c>
      <c r="C11" s="37">
        <f>SUM(L3:L8)</f>
        <v>0</v>
      </c>
      <c r="E11" s="211">
        <f>279*0.7</f>
        <v>195.29999999999998</v>
      </c>
    </row>
    <row r="12" spans="1:3" ht="21.75" thickBot="1">
      <c r="A12" s="2" t="s">
        <v>215</v>
      </c>
      <c r="B12" s="6"/>
      <c r="C12" s="38">
        <f>SUM(M2:M8)</f>
        <v>0</v>
      </c>
    </row>
  </sheetData>
  <sheetProtection/>
  <mergeCells count="1">
    <mergeCell ref="F1:K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34">
      <selection activeCell="H58" sqref="H58"/>
    </sheetView>
  </sheetViews>
  <sheetFormatPr defaultColWidth="9.140625" defaultRowHeight="15"/>
  <sheetData>
    <row r="1" spans="1:24" ht="14.25" customHeight="1">
      <c r="A1" s="176"/>
      <c r="B1" s="176"/>
      <c r="C1" s="176"/>
      <c r="D1" s="283"/>
      <c r="E1" s="283"/>
      <c r="F1" s="283"/>
      <c r="G1" s="283"/>
      <c r="H1" s="283"/>
      <c r="I1" s="283"/>
      <c r="J1" s="283"/>
      <c r="K1" s="283"/>
      <c r="L1" s="176"/>
      <c r="M1" s="176"/>
      <c r="N1" s="176"/>
      <c r="O1" s="176"/>
      <c r="P1" s="177"/>
      <c r="Q1" s="177"/>
      <c r="R1" s="177"/>
      <c r="S1" s="177"/>
      <c r="T1" s="177"/>
      <c r="U1" s="177"/>
      <c r="V1" s="177"/>
      <c r="W1" s="177"/>
      <c r="X1" s="177"/>
    </row>
    <row r="2" spans="1:24" ht="14.25" customHeight="1">
      <c r="A2" s="176"/>
      <c r="B2" s="176"/>
      <c r="C2" s="176"/>
      <c r="D2" s="283"/>
      <c r="E2" s="283"/>
      <c r="F2" s="283"/>
      <c r="G2" s="283"/>
      <c r="H2" s="283"/>
      <c r="I2" s="283"/>
      <c r="J2" s="283"/>
      <c r="K2" s="283"/>
      <c r="L2" s="176"/>
      <c r="M2" s="176"/>
      <c r="N2" s="176"/>
      <c r="O2" s="176"/>
      <c r="P2" s="177"/>
      <c r="Q2" s="177"/>
      <c r="R2" s="177"/>
      <c r="S2" s="177"/>
      <c r="T2" s="177"/>
      <c r="U2" s="177"/>
      <c r="V2" s="177"/>
      <c r="W2" s="177"/>
      <c r="X2" s="177"/>
    </row>
    <row r="3" spans="1:24" ht="14.25" customHeight="1">
      <c r="A3" s="176"/>
      <c r="B3" s="176"/>
      <c r="C3" s="176"/>
      <c r="D3" s="283"/>
      <c r="E3" s="283"/>
      <c r="F3" s="283"/>
      <c r="G3" s="283"/>
      <c r="H3" s="283"/>
      <c r="I3" s="283"/>
      <c r="J3" s="283"/>
      <c r="K3" s="283"/>
      <c r="L3" s="176"/>
      <c r="M3" s="176"/>
      <c r="N3" s="176"/>
      <c r="O3" s="176"/>
      <c r="P3" s="177"/>
      <c r="Q3" s="177"/>
      <c r="R3" s="177"/>
      <c r="S3" s="177"/>
      <c r="T3" s="177"/>
      <c r="U3" s="177"/>
      <c r="V3" s="177"/>
      <c r="W3" s="177"/>
      <c r="X3" s="177"/>
    </row>
    <row r="4" spans="1:24" ht="14.25" customHeight="1">
      <c r="A4" s="176"/>
      <c r="B4" s="176"/>
      <c r="C4" s="176"/>
      <c r="D4" s="283"/>
      <c r="E4" s="283"/>
      <c r="F4" s="283"/>
      <c r="G4" s="283"/>
      <c r="H4" s="283"/>
      <c r="I4" s="283"/>
      <c r="J4" s="283"/>
      <c r="K4" s="283"/>
      <c r="L4" s="176"/>
      <c r="M4" s="176"/>
      <c r="N4" s="176"/>
      <c r="O4" s="176"/>
      <c r="P4" s="177"/>
      <c r="Q4" s="177"/>
      <c r="R4" s="177"/>
      <c r="S4" s="177"/>
      <c r="T4" s="177"/>
      <c r="U4" s="177"/>
      <c r="V4" s="177"/>
      <c r="W4" s="177"/>
      <c r="X4" s="177"/>
    </row>
    <row r="5" spans="1:24" ht="14.25" customHeight="1">
      <c r="A5" s="176"/>
      <c r="B5" s="176"/>
      <c r="C5" s="176"/>
      <c r="D5" s="283"/>
      <c r="E5" s="283"/>
      <c r="F5" s="283"/>
      <c r="G5" s="283"/>
      <c r="H5" s="283"/>
      <c r="I5" s="283"/>
      <c r="J5" s="283"/>
      <c r="K5" s="283"/>
      <c r="L5" s="176"/>
      <c r="M5" s="176"/>
      <c r="N5" s="176"/>
      <c r="O5" s="176"/>
      <c r="P5" s="177"/>
      <c r="Q5" s="177"/>
      <c r="R5" s="177"/>
      <c r="S5" s="177"/>
      <c r="T5" s="177"/>
      <c r="U5" s="177"/>
      <c r="V5" s="177"/>
      <c r="W5" s="177"/>
      <c r="X5" s="177"/>
    </row>
    <row r="6" spans="1:24" ht="14.25" customHeight="1">
      <c r="A6" s="176"/>
      <c r="B6" s="176"/>
      <c r="C6" s="176"/>
      <c r="D6" s="284"/>
      <c r="E6" s="284"/>
      <c r="F6" s="284"/>
      <c r="G6" s="284"/>
      <c r="H6" s="284"/>
      <c r="I6" s="284"/>
      <c r="J6" s="284"/>
      <c r="K6" s="284"/>
      <c r="L6" s="176"/>
      <c r="M6" s="176"/>
      <c r="N6" s="176"/>
      <c r="O6" s="176"/>
      <c r="P6" s="177"/>
      <c r="Q6" s="177"/>
      <c r="R6" s="177"/>
      <c r="S6" s="177"/>
      <c r="T6" s="177"/>
      <c r="U6" s="177"/>
      <c r="V6" s="177"/>
      <c r="W6" s="177"/>
      <c r="X6" s="177"/>
    </row>
    <row r="7" spans="1:24" ht="15">
      <c r="A7" s="176"/>
      <c r="B7" s="176"/>
      <c r="C7" s="176"/>
      <c r="D7" s="284"/>
      <c r="E7" s="284"/>
      <c r="F7" s="284"/>
      <c r="G7" s="284"/>
      <c r="H7" s="284"/>
      <c r="I7" s="284"/>
      <c r="J7" s="284"/>
      <c r="K7" s="284"/>
      <c r="L7" s="176"/>
      <c r="M7" s="176"/>
      <c r="N7" s="176"/>
      <c r="O7" s="176"/>
      <c r="P7" s="177"/>
      <c r="Q7" s="177"/>
      <c r="R7" s="177"/>
      <c r="S7" s="177"/>
      <c r="T7" s="177"/>
      <c r="U7" s="177"/>
      <c r="V7" s="177"/>
      <c r="W7" s="177"/>
      <c r="X7" s="177"/>
    </row>
    <row r="8" spans="1:24" ht="15">
      <c r="A8" s="176"/>
      <c r="B8" s="176"/>
      <c r="C8" s="176"/>
      <c r="D8" s="284"/>
      <c r="E8" s="284"/>
      <c r="F8" s="284"/>
      <c r="G8" s="284"/>
      <c r="H8" s="284"/>
      <c r="I8" s="284"/>
      <c r="J8" s="284"/>
      <c r="K8" s="284"/>
      <c r="L8" s="176"/>
      <c r="M8" s="176"/>
      <c r="N8" s="176"/>
      <c r="O8" s="176"/>
      <c r="P8" s="177"/>
      <c r="Q8" s="177"/>
      <c r="R8" s="177"/>
      <c r="S8" s="177"/>
      <c r="T8" s="177"/>
      <c r="U8" s="177"/>
      <c r="V8" s="177"/>
      <c r="W8" s="177"/>
      <c r="X8" s="177"/>
    </row>
    <row r="9" spans="1:24" ht="15">
      <c r="A9" s="176"/>
      <c r="B9" s="176"/>
      <c r="C9" s="176"/>
      <c r="D9" s="284"/>
      <c r="E9" s="284"/>
      <c r="F9" s="284"/>
      <c r="G9" s="284"/>
      <c r="H9" s="284"/>
      <c r="I9" s="284"/>
      <c r="J9" s="284"/>
      <c r="K9" s="284"/>
      <c r="L9" s="176"/>
      <c r="M9" s="176"/>
      <c r="N9" s="176"/>
      <c r="O9" s="176"/>
      <c r="P9" s="177"/>
      <c r="Q9" s="177"/>
      <c r="R9" s="177"/>
      <c r="S9" s="177"/>
      <c r="T9" s="177"/>
      <c r="U9" s="177"/>
      <c r="V9" s="177"/>
      <c r="W9" s="177"/>
      <c r="X9" s="177"/>
    </row>
    <row r="10" spans="1:24" ht="15">
      <c r="A10" s="176"/>
      <c r="B10" s="176"/>
      <c r="C10" s="176"/>
      <c r="D10" s="284"/>
      <c r="E10" s="284"/>
      <c r="F10" s="284"/>
      <c r="G10" s="284"/>
      <c r="H10" s="284"/>
      <c r="I10" s="284"/>
      <c r="J10" s="284"/>
      <c r="K10" s="284"/>
      <c r="L10" s="176"/>
      <c r="M10" s="176"/>
      <c r="N10" s="176"/>
      <c r="O10" s="176"/>
      <c r="P10" s="177"/>
      <c r="Q10" s="177"/>
      <c r="R10" s="177"/>
      <c r="S10" s="177"/>
      <c r="T10" s="177"/>
      <c r="U10" s="177"/>
      <c r="V10" s="177"/>
      <c r="W10" s="177"/>
      <c r="X10" s="177"/>
    </row>
    <row r="11" spans="1:24" ht="15">
      <c r="A11" s="176"/>
      <c r="B11" s="176"/>
      <c r="C11" s="176"/>
      <c r="D11" s="284"/>
      <c r="E11" s="284"/>
      <c r="F11" s="284"/>
      <c r="G11" s="284"/>
      <c r="H11" s="284"/>
      <c r="I11" s="284"/>
      <c r="J11" s="284"/>
      <c r="K11" s="284"/>
      <c r="L11" s="176"/>
      <c r="M11" s="176"/>
      <c r="N11" s="176"/>
      <c r="O11" s="176"/>
      <c r="P11" s="177"/>
      <c r="Q11" s="177"/>
      <c r="R11" s="177"/>
      <c r="S11" s="177"/>
      <c r="T11" s="177"/>
      <c r="U11" s="177"/>
      <c r="V11" s="177"/>
      <c r="W11" s="177"/>
      <c r="X11" s="177"/>
    </row>
    <row r="12" spans="1:24" ht="14.25" customHeight="1">
      <c r="A12" s="176"/>
      <c r="B12" s="176"/>
      <c r="C12" s="176"/>
      <c r="D12" s="285"/>
      <c r="E12" s="285"/>
      <c r="F12" s="285"/>
      <c r="G12" s="285"/>
      <c r="H12" s="285"/>
      <c r="I12" s="285"/>
      <c r="J12" s="285"/>
      <c r="K12" s="285"/>
      <c r="L12" s="176"/>
      <c r="M12" s="176"/>
      <c r="N12" s="176"/>
      <c r="O12" s="176"/>
      <c r="P12" s="177"/>
      <c r="Q12" s="177"/>
      <c r="R12" s="177"/>
      <c r="S12" s="177"/>
      <c r="T12" s="177"/>
      <c r="U12" s="177"/>
      <c r="V12" s="177"/>
      <c r="W12" s="177"/>
      <c r="X12" s="177"/>
    </row>
    <row r="13" spans="1:24" ht="15">
      <c r="A13" s="176"/>
      <c r="B13" s="176"/>
      <c r="C13" s="176"/>
      <c r="D13" s="285"/>
      <c r="E13" s="285"/>
      <c r="F13" s="285"/>
      <c r="G13" s="285"/>
      <c r="H13" s="285"/>
      <c r="I13" s="285"/>
      <c r="J13" s="285"/>
      <c r="K13" s="285"/>
      <c r="L13" s="176"/>
      <c r="M13" s="176"/>
      <c r="N13" s="176"/>
      <c r="O13" s="176"/>
      <c r="P13" s="177"/>
      <c r="Q13" s="177"/>
      <c r="R13" s="177"/>
      <c r="S13" s="177"/>
      <c r="T13" s="177"/>
      <c r="U13" s="177"/>
      <c r="V13" s="177"/>
      <c r="W13" s="177"/>
      <c r="X13" s="177"/>
    </row>
    <row r="14" spans="1:24" ht="15">
      <c r="A14" s="176"/>
      <c r="B14" s="176"/>
      <c r="C14" s="176"/>
      <c r="D14" s="285"/>
      <c r="E14" s="285"/>
      <c r="F14" s="285"/>
      <c r="G14" s="285"/>
      <c r="H14" s="285"/>
      <c r="I14" s="285"/>
      <c r="J14" s="285"/>
      <c r="K14" s="285"/>
      <c r="L14" s="176"/>
      <c r="M14" s="176"/>
      <c r="N14" s="176"/>
      <c r="O14" s="176"/>
      <c r="P14" s="177"/>
      <c r="Q14" s="177"/>
      <c r="R14" s="177"/>
      <c r="S14" s="177"/>
      <c r="T14" s="177"/>
      <c r="U14" s="177"/>
      <c r="V14" s="177"/>
      <c r="W14" s="177"/>
      <c r="X14" s="177"/>
    </row>
    <row r="15" spans="1:24" ht="15">
      <c r="A15" s="176"/>
      <c r="B15" s="176"/>
      <c r="C15" s="176"/>
      <c r="D15" s="285"/>
      <c r="E15" s="285"/>
      <c r="F15" s="285"/>
      <c r="G15" s="285"/>
      <c r="H15" s="285"/>
      <c r="I15" s="285"/>
      <c r="J15" s="285"/>
      <c r="K15" s="285"/>
      <c r="L15" s="176"/>
      <c r="M15" s="176"/>
      <c r="N15" s="176"/>
      <c r="O15" s="176"/>
      <c r="P15" s="177"/>
      <c r="Q15" s="177"/>
      <c r="R15" s="177"/>
      <c r="S15" s="177"/>
      <c r="T15" s="177"/>
      <c r="U15" s="177"/>
      <c r="V15" s="177"/>
      <c r="W15" s="177"/>
      <c r="X15" s="177"/>
    </row>
    <row r="16" spans="1:24" ht="15">
      <c r="A16" s="176"/>
      <c r="B16" s="176"/>
      <c r="C16" s="176"/>
      <c r="D16" s="285"/>
      <c r="E16" s="285"/>
      <c r="F16" s="285"/>
      <c r="G16" s="285"/>
      <c r="H16" s="285"/>
      <c r="I16" s="285"/>
      <c r="J16" s="285"/>
      <c r="K16" s="285"/>
      <c r="L16" s="176"/>
      <c r="M16" s="176"/>
      <c r="N16" s="176"/>
      <c r="O16" s="176"/>
      <c r="P16" s="177"/>
      <c r="Q16" s="177"/>
      <c r="R16" s="177"/>
      <c r="S16" s="177"/>
      <c r="T16" s="177"/>
      <c r="U16" s="177"/>
      <c r="V16" s="177"/>
      <c r="W16" s="177"/>
      <c r="X16" s="177"/>
    </row>
    <row r="17" spans="1:24" ht="15">
      <c r="A17" s="176"/>
      <c r="B17" s="176"/>
      <c r="C17" s="176"/>
      <c r="D17" s="285"/>
      <c r="E17" s="285"/>
      <c r="F17" s="285"/>
      <c r="G17" s="285"/>
      <c r="H17" s="285"/>
      <c r="I17" s="285"/>
      <c r="J17" s="285"/>
      <c r="K17" s="285"/>
      <c r="L17" s="176"/>
      <c r="M17" s="176"/>
      <c r="N17" s="176"/>
      <c r="O17" s="176"/>
      <c r="P17" s="177"/>
      <c r="Q17" s="177"/>
      <c r="R17" s="177"/>
      <c r="S17" s="177"/>
      <c r="T17" s="177"/>
      <c r="U17" s="177"/>
      <c r="V17" s="177"/>
      <c r="W17" s="177"/>
      <c r="X17" s="177"/>
    </row>
    <row r="18" spans="1:24" ht="15">
      <c r="A18" s="176"/>
      <c r="B18" s="176"/>
      <c r="C18" s="176"/>
      <c r="D18" s="285"/>
      <c r="E18" s="285"/>
      <c r="F18" s="285"/>
      <c r="G18" s="285"/>
      <c r="H18" s="285"/>
      <c r="I18" s="285"/>
      <c r="J18" s="285"/>
      <c r="K18" s="285"/>
      <c r="L18" s="176"/>
      <c r="M18" s="176"/>
      <c r="N18" s="176"/>
      <c r="O18" s="176"/>
      <c r="P18" s="177"/>
      <c r="Q18" s="177"/>
      <c r="R18" s="177"/>
      <c r="S18" s="177"/>
      <c r="T18" s="177"/>
      <c r="U18" s="177"/>
      <c r="V18" s="177"/>
      <c r="W18" s="177"/>
      <c r="X18" s="177"/>
    </row>
    <row r="19" spans="1:24" ht="14.25" customHeight="1">
      <c r="A19" s="176"/>
      <c r="B19" s="176"/>
      <c r="C19" s="176"/>
      <c r="D19" s="285"/>
      <c r="E19" s="285"/>
      <c r="F19" s="285"/>
      <c r="G19" s="285"/>
      <c r="H19" s="285"/>
      <c r="I19" s="285"/>
      <c r="J19" s="285"/>
      <c r="K19" s="285"/>
      <c r="L19" s="176"/>
      <c r="M19" s="176"/>
      <c r="N19" s="176"/>
      <c r="O19" s="176"/>
      <c r="P19" s="177"/>
      <c r="Q19" s="177"/>
      <c r="R19" s="177"/>
      <c r="S19" s="177"/>
      <c r="T19" s="177"/>
      <c r="U19" s="177"/>
      <c r="V19" s="177"/>
      <c r="W19" s="177"/>
      <c r="X19" s="177"/>
    </row>
    <row r="20" spans="1:24" ht="15">
      <c r="A20" s="176"/>
      <c r="B20" s="176"/>
      <c r="C20" s="176"/>
      <c r="D20" s="285"/>
      <c r="E20" s="285"/>
      <c r="F20" s="285"/>
      <c r="G20" s="285"/>
      <c r="H20" s="285"/>
      <c r="I20" s="285"/>
      <c r="J20" s="285"/>
      <c r="K20" s="285"/>
      <c r="L20" s="176"/>
      <c r="M20" s="176"/>
      <c r="N20" s="176"/>
      <c r="O20" s="176"/>
      <c r="P20" s="177"/>
      <c r="Q20" s="177"/>
      <c r="R20" s="177"/>
      <c r="S20" s="177"/>
      <c r="T20" s="177"/>
      <c r="U20" s="177"/>
      <c r="V20" s="177"/>
      <c r="W20" s="177"/>
      <c r="X20" s="177"/>
    </row>
    <row r="21" spans="1:24" ht="15">
      <c r="A21" s="176"/>
      <c r="B21" s="176"/>
      <c r="C21" s="176"/>
      <c r="D21" s="285"/>
      <c r="E21" s="285"/>
      <c r="F21" s="285"/>
      <c r="G21" s="285"/>
      <c r="H21" s="285"/>
      <c r="I21" s="285"/>
      <c r="J21" s="285"/>
      <c r="K21" s="285"/>
      <c r="L21" s="176"/>
      <c r="M21" s="176"/>
      <c r="N21" s="176"/>
      <c r="O21" s="176"/>
      <c r="P21" s="177"/>
      <c r="Q21" s="177"/>
      <c r="R21" s="177"/>
      <c r="S21" s="177"/>
      <c r="T21" s="177"/>
      <c r="U21" s="177"/>
      <c r="V21" s="177"/>
      <c r="W21" s="177"/>
      <c r="X21" s="177"/>
    </row>
    <row r="22" spans="1:24" ht="15">
      <c r="A22" s="176"/>
      <c r="B22" s="176"/>
      <c r="C22" s="176"/>
      <c r="D22" s="285"/>
      <c r="E22" s="285"/>
      <c r="F22" s="285"/>
      <c r="G22" s="285"/>
      <c r="H22" s="285"/>
      <c r="I22" s="285"/>
      <c r="J22" s="285"/>
      <c r="K22" s="285"/>
      <c r="L22" s="176"/>
      <c r="M22" s="176"/>
      <c r="N22" s="176"/>
      <c r="O22" s="176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5">
      <c r="A23" s="176"/>
      <c r="B23" s="176"/>
      <c r="C23" s="176"/>
      <c r="D23" s="285"/>
      <c r="E23" s="285"/>
      <c r="F23" s="285"/>
      <c r="G23" s="285"/>
      <c r="H23" s="285"/>
      <c r="I23" s="285"/>
      <c r="J23" s="285"/>
      <c r="K23" s="285"/>
      <c r="L23" s="176"/>
      <c r="M23" s="176"/>
      <c r="N23" s="176"/>
      <c r="O23" s="176"/>
      <c r="P23" s="177"/>
      <c r="Q23" s="177"/>
      <c r="R23" s="177"/>
      <c r="S23" s="177"/>
      <c r="T23" s="177"/>
      <c r="U23" s="177"/>
      <c r="V23" s="177"/>
      <c r="W23" s="177"/>
      <c r="X23" s="177"/>
    </row>
    <row r="24" spans="1:24" ht="15">
      <c r="A24" s="176"/>
      <c r="B24" s="176"/>
      <c r="C24" s="176"/>
      <c r="D24" s="285"/>
      <c r="E24" s="285"/>
      <c r="F24" s="285"/>
      <c r="G24" s="285"/>
      <c r="H24" s="285"/>
      <c r="I24" s="285"/>
      <c r="J24" s="285"/>
      <c r="K24" s="285"/>
      <c r="L24" s="176"/>
      <c r="M24" s="176"/>
      <c r="N24" s="176"/>
      <c r="O24" s="176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 ht="15">
      <c r="A25" s="176"/>
      <c r="B25" s="176"/>
      <c r="C25" s="176"/>
      <c r="D25" s="285"/>
      <c r="E25" s="285"/>
      <c r="F25" s="285"/>
      <c r="G25" s="285"/>
      <c r="H25" s="285"/>
      <c r="I25" s="285"/>
      <c r="J25" s="285"/>
      <c r="K25" s="285"/>
      <c r="L25" s="176"/>
      <c r="M25" s="176"/>
      <c r="N25" s="176"/>
      <c r="O25" s="176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5">
      <c r="A26" s="176"/>
      <c r="B26" s="176"/>
      <c r="C26" s="176"/>
      <c r="D26" s="285"/>
      <c r="E26" s="285"/>
      <c r="F26" s="285"/>
      <c r="G26" s="285"/>
      <c r="H26" s="285"/>
      <c r="I26" s="285"/>
      <c r="J26" s="285"/>
      <c r="K26" s="285"/>
      <c r="L26" s="176"/>
      <c r="M26" s="176"/>
      <c r="N26" s="176"/>
      <c r="O26" s="176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customHeight="1">
      <c r="A27" s="176"/>
      <c r="B27" s="176"/>
      <c r="C27" s="176"/>
      <c r="D27" s="285"/>
      <c r="E27" s="285"/>
      <c r="F27" s="285"/>
      <c r="G27" s="285"/>
      <c r="H27" s="285"/>
      <c r="I27" s="285"/>
      <c r="J27" s="285"/>
      <c r="K27" s="285"/>
      <c r="L27" s="176"/>
      <c r="M27" s="176"/>
      <c r="N27" s="176"/>
      <c r="O27" s="176"/>
      <c r="P27" s="177"/>
      <c r="Q27" s="177"/>
      <c r="R27" s="177"/>
      <c r="S27" s="177"/>
      <c r="T27" s="177"/>
      <c r="U27" s="177"/>
      <c r="V27" s="177"/>
      <c r="W27" s="177"/>
      <c r="X27" s="177"/>
    </row>
    <row r="28" spans="1:24" ht="15">
      <c r="A28" s="176"/>
      <c r="B28" s="176"/>
      <c r="C28" s="176"/>
      <c r="D28" s="285"/>
      <c r="E28" s="285"/>
      <c r="F28" s="285"/>
      <c r="G28" s="285"/>
      <c r="H28" s="285"/>
      <c r="I28" s="285"/>
      <c r="J28" s="285"/>
      <c r="K28" s="285"/>
      <c r="L28" s="176"/>
      <c r="M28" s="176"/>
      <c r="N28" s="176"/>
      <c r="O28" s="176"/>
      <c r="P28" s="177"/>
      <c r="Q28" s="177"/>
      <c r="R28" s="177"/>
      <c r="S28" s="177"/>
      <c r="T28" s="177"/>
      <c r="U28" s="177"/>
      <c r="V28" s="177"/>
      <c r="W28" s="177"/>
      <c r="X28" s="177"/>
    </row>
    <row r="29" spans="1:24" ht="15">
      <c r="A29" s="176"/>
      <c r="B29" s="176"/>
      <c r="C29" s="176"/>
      <c r="D29" s="285"/>
      <c r="E29" s="285"/>
      <c r="F29" s="285"/>
      <c r="G29" s="285"/>
      <c r="H29" s="285"/>
      <c r="I29" s="285"/>
      <c r="J29" s="285"/>
      <c r="K29" s="285"/>
      <c r="L29" s="176"/>
      <c r="M29" s="176"/>
      <c r="N29" s="176"/>
      <c r="O29" s="176"/>
      <c r="P29" s="177"/>
      <c r="Q29" s="177"/>
      <c r="R29" s="177"/>
      <c r="S29" s="177"/>
      <c r="T29" s="177"/>
      <c r="U29" s="177"/>
      <c r="V29" s="177"/>
      <c r="W29" s="177"/>
      <c r="X29" s="177"/>
    </row>
    <row r="30" spans="1:24" ht="15">
      <c r="A30" s="176"/>
      <c r="B30" s="176"/>
      <c r="C30" s="176"/>
      <c r="D30" s="285"/>
      <c r="E30" s="285"/>
      <c r="F30" s="285"/>
      <c r="G30" s="285"/>
      <c r="H30" s="285"/>
      <c r="I30" s="285"/>
      <c r="J30" s="285"/>
      <c r="K30" s="285"/>
      <c r="L30" s="176"/>
      <c r="M30" s="176"/>
      <c r="N30" s="176"/>
      <c r="O30" s="176"/>
      <c r="P30" s="177"/>
      <c r="Q30" s="177"/>
      <c r="R30" s="177"/>
      <c r="S30" s="177"/>
      <c r="T30" s="177"/>
      <c r="U30" s="177"/>
      <c r="V30" s="177"/>
      <c r="W30" s="177"/>
      <c r="X30" s="177"/>
    </row>
    <row r="31" spans="1:24" ht="15">
      <c r="A31" s="176"/>
      <c r="B31" s="176"/>
      <c r="C31" s="176"/>
      <c r="D31" s="285"/>
      <c r="E31" s="285"/>
      <c r="F31" s="285"/>
      <c r="G31" s="285"/>
      <c r="H31" s="285"/>
      <c r="I31" s="285"/>
      <c r="J31" s="285"/>
      <c r="K31" s="285"/>
      <c r="L31" s="176"/>
      <c r="M31" s="176"/>
      <c r="N31" s="176"/>
      <c r="O31" s="176"/>
      <c r="P31" s="177"/>
      <c r="Q31" s="177"/>
      <c r="R31" s="177"/>
      <c r="S31" s="177"/>
      <c r="T31" s="177"/>
      <c r="U31" s="177"/>
      <c r="V31" s="177"/>
      <c r="W31" s="177"/>
      <c r="X31" s="177"/>
    </row>
    <row r="32" spans="1:24" ht="15">
      <c r="A32" s="176"/>
      <c r="B32" s="176"/>
      <c r="C32" s="176"/>
      <c r="D32" s="285"/>
      <c r="E32" s="285"/>
      <c r="F32" s="285"/>
      <c r="G32" s="285"/>
      <c r="H32" s="285"/>
      <c r="I32" s="285"/>
      <c r="J32" s="285"/>
      <c r="K32" s="285"/>
      <c r="L32" s="176"/>
      <c r="M32" s="176"/>
      <c r="N32" s="176"/>
      <c r="O32" s="176"/>
      <c r="P32" s="177"/>
      <c r="Q32" s="177"/>
      <c r="R32" s="177"/>
      <c r="S32" s="177"/>
      <c r="T32" s="177"/>
      <c r="U32" s="177"/>
      <c r="V32" s="177"/>
      <c r="W32" s="177"/>
      <c r="X32" s="177"/>
    </row>
    <row r="33" spans="1:24" ht="14.25" customHeight="1">
      <c r="A33" s="176"/>
      <c r="B33" s="176"/>
      <c r="C33" s="176"/>
      <c r="D33" s="285"/>
      <c r="E33" s="285"/>
      <c r="F33" s="285"/>
      <c r="G33" s="285"/>
      <c r="H33" s="285"/>
      <c r="I33" s="285"/>
      <c r="J33" s="285"/>
      <c r="K33" s="285"/>
      <c r="L33" s="176"/>
      <c r="M33" s="176"/>
      <c r="N33" s="176"/>
      <c r="O33" s="176"/>
      <c r="P33" s="177"/>
      <c r="Q33" s="177"/>
      <c r="R33" s="177"/>
      <c r="S33" s="177"/>
      <c r="T33" s="177"/>
      <c r="U33" s="177"/>
      <c r="V33" s="177"/>
      <c r="W33" s="177"/>
      <c r="X33" s="177"/>
    </row>
    <row r="34" spans="1:24" ht="15">
      <c r="A34" s="176"/>
      <c r="B34" s="176"/>
      <c r="C34" s="176"/>
      <c r="D34" s="285"/>
      <c r="E34" s="285"/>
      <c r="F34" s="285"/>
      <c r="G34" s="285"/>
      <c r="H34" s="285"/>
      <c r="I34" s="285"/>
      <c r="J34" s="285"/>
      <c r="K34" s="285"/>
      <c r="L34" s="176"/>
      <c r="M34" s="176"/>
      <c r="N34" s="176"/>
      <c r="O34" s="176"/>
      <c r="P34" s="177"/>
      <c r="Q34" s="177"/>
      <c r="R34" s="177"/>
      <c r="S34" s="177"/>
      <c r="T34" s="177"/>
      <c r="U34" s="177"/>
      <c r="V34" s="177"/>
      <c r="W34" s="177"/>
      <c r="X34" s="177"/>
    </row>
    <row r="35" spans="1:24" ht="15">
      <c r="A35" s="176"/>
      <c r="B35" s="176"/>
      <c r="C35" s="176"/>
      <c r="D35" s="285"/>
      <c r="E35" s="285"/>
      <c r="F35" s="285"/>
      <c r="G35" s="285"/>
      <c r="H35" s="285"/>
      <c r="I35" s="285"/>
      <c r="J35" s="285"/>
      <c r="K35" s="285"/>
      <c r="L35" s="176"/>
      <c r="M35" s="176"/>
      <c r="N35" s="176"/>
      <c r="O35" s="176"/>
      <c r="P35" s="177"/>
      <c r="Q35" s="177"/>
      <c r="R35" s="177"/>
      <c r="S35" s="177"/>
      <c r="T35" s="177"/>
      <c r="U35" s="177"/>
      <c r="V35" s="177"/>
      <c r="W35" s="177"/>
      <c r="X35" s="177"/>
    </row>
    <row r="36" spans="1:24" ht="15">
      <c r="A36" s="176"/>
      <c r="B36" s="176"/>
      <c r="C36" s="176"/>
      <c r="D36" s="285"/>
      <c r="E36" s="285"/>
      <c r="F36" s="285"/>
      <c r="G36" s="285"/>
      <c r="H36" s="285"/>
      <c r="I36" s="285"/>
      <c r="J36" s="285"/>
      <c r="K36" s="285"/>
      <c r="L36" s="176"/>
      <c r="M36" s="176"/>
      <c r="N36" s="176"/>
      <c r="O36" s="176"/>
      <c r="P36" s="177"/>
      <c r="Q36" s="177"/>
      <c r="R36" s="177"/>
      <c r="S36" s="177"/>
      <c r="T36" s="177"/>
      <c r="U36" s="177"/>
      <c r="V36" s="177"/>
      <c r="W36" s="177"/>
      <c r="X36" s="177"/>
    </row>
    <row r="37" spans="1:24" ht="15">
      <c r="A37" s="176"/>
      <c r="B37" s="176"/>
      <c r="C37" s="176"/>
      <c r="D37" s="285"/>
      <c r="E37" s="285"/>
      <c r="F37" s="285"/>
      <c r="G37" s="285"/>
      <c r="H37" s="285"/>
      <c r="I37" s="285"/>
      <c r="J37" s="285"/>
      <c r="K37" s="285"/>
      <c r="L37" s="176"/>
      <c r="M37" s="176"/>
      <c r="N37" s="176"/>
      <c r="O37" s="176"/>
      <c r="P37" s="177"/>
      <c r="Q37" s="177"/>
      <c r="R37" s="177"/>
      <c r="S37" s="177"/>
      <c r="T37" s="177"/>
      <c r="U37" s="177"/>
      <c r="V37" s="177"/>
      <c r="W37" s="177"/>
      <c r="X37" s="177"/>
    </row>
    <row r="38" spans="1:24" ht="15">
      <c r="A38" s="176"/>
      <c r="B38" s="176"/>
      <c r="C38" s="176"/>
      <c r="D38" s="285"/>
      <c r="E38" s="285"/>
      <c r="F38" s="285"/>
      <c r="G38" s="285"/>
      <c r="H38" s="285"/>
      <c r="I38" s="285"/>
      <c r="J38" s="285"/>
      <c r="K38" s="285"/>
      <c r="L38" s="176"/>
      <c r="M38" s="176"/>
      <c r="N38" s="176"/>
      <c r="O38" s="176"/>
      <c r="P38" s="177"/>
      <c r="Q38" s="177"/>
      <c r="R38" s="177"/>
      <c r="S38" s="177"/>
      <c r="T38" s="177"/>
      <c r="U38" s="177"/>
      <c r="V38" s="177"/>
      <c r="W38" s="177"/>
      <c r="X38" s="177"/>
    </row>
    <row r="39" spans="1:24" ht="15">
      <c r="A39" s="176"/>
      <c r="B39" s="176"/>
      <c r="C39" s="176"/>
      <c r="D39" s="285"/>
      <c r="E39" s="285"/>
      <c r="F39" s="285"/>
      <c r="G39" s="285"/>
      <c r="H39" s="285"/>
      <c r="I39" s="285"/>
      <c r="J39" s="285"/>
      <c r="K39" s="285"/>
      <c r="L39" s="176"/>
      <c r="M39" s="176"/>
      <c r="N39" s="176"/>
      <c r="O39" s="176"/>
      <c r="P39" s="177"/>
      <c r="Q39" s="177"/>
      <c r="R39" s="177"/>
      <c r="S39" s="177"/>
      <c r="T39" s="177"/>
      <c r="U39" s="177"/>
      <c r="V39" s="177"/>
      <c r="W39" s="177"/>
      <c r="X39" s="177"/>
    </row>
    <row r="40" spans="1:24" ht="15">
      <c r="A40" s="176"/>
      <c r="B40" s="176"/>
      <c r="C40" s="176"/>
      <c r="D40" s="285"/>
      <c r="E40" s="285"/>
      <c r="F40" s="285"/>
      <c r="G40" s="285"/>
      <c r="H40" s="285"/>
      <c r="I40" s="285"/>
      <c r="J40" s="285"/>
      <c r="K40" s="285"/>
      <c r="L40" s="176"/>
      <c r="M40" s="176"/>
      <c r="N40" s="176"/>
      <c r="O40" s="176"/>
      <c r="P40" s="177"/>
      <c r="Q40" s="177"/>
      <c r="R40" s="177"/>
      <c r="S40" s="177"/>
      <c r="T40" s="177"/>
      <c r="U40" s="177"/>
      <c r="V40" s="177"/>
      <c r="W40" s="177"/>
      <c r="X40" s="177"/>
    </row>
    <row r="41" spans="1:24" ht="15">
      <c r="A41" s="176"/>
      <c r="B41" s="176"/>
      <c r="C41" s="176"/>
      <c r="D41" s="285"/>
      <c r="E41" s="285"/>
      <c r="F41" s="285"/>
      <c r="G41" s="285"/>
      <c r="H41" s="285"/>
      <c r="I41" s="285"/>
      <c r="J41" s="285"/>
      <c r="K41" s="285"/>
      <c r="L41" s="176"/>
      <c r="M41" s="176"/>
      <c r="N41" s="176"/>
      <c r="O41" s="176"/>
      <c r="P41" s="177"/>
      <c r="Q41" s="177"/>
      <c r="R41" s="177"/>
      <c r="S41" s="177"/>
      <c r="T41" s="177"/>
      <c r="U41" s="177"/>
      <c r="V41" s="177"/>
      <c r="W41" s="177"/>
      <c r="X41" s="177"/>
    </row>
    <row r="42" spans="1:24" ht="15">
      <c r="A42" s="176"/>
      <c r="B42" s="176"/>
      <c r="C42" s="176"/>
      <c r="D42" s="285"/>
      <c r="E42" s="285"/>
      <c r="F42" s="285"/>
      <c r="G42" s="285"/>
      <c r="H42" s="285"/>
      <c r="I42" s="285"/>
      <c r="J42" s="285"/>
      <c r="K42" s="285"/>
      <c r="L42" s="176"/>
      <c r="M42" s="176"/>
      <c r="N42" s="176"/>
      <c r="O42" s="176"/>
      <c r="P42" s="177"/>
      <c r="Q42" s="177"/>
      <c r="R42" s="177"/>
      <c r="S42" s="177"/>
      <c r="T42" s="177"/>
      <c r="U42" s="177"/>
      <c r="V42" s="177"/>
      <c r="W42" s="177"/>
      <c r="X42" s="177"/>
    </row>
    <row r="43" spans="1:24" ht="15">
      <c r="A43" s="176"/>
      <c r="B43" s="176"/>
      <c r="C43" s="176"/>
      <c r="D43" s="285"/>
      <c r="E43" s="285"/>
      <c r="F43" s="285"/>
      <c r="G43" s="285"/>
      <c r="H43" s="285"/>
      <c r="I43" s="285"/>
      <c r="J43" s="285"/>
      <c r="K43" s="285"/>
      <c r="L43" s="176"/>
      <c r="M43" s="176"/>
      <c r="N43" s="176"/>
      <c r="O43" s="176"/>
      <c r="P43" s="177"/>
      <c r="Q43" s="177"/>
      <c r="R43" s="177"/>
      <c r="S43" s="177"/>
      <c r="T43" s="177"/>
      <c r="U43" s="177"/>
      <c r="V43" s="177"/>
      <c r="W43" s="177"/>
      <c r="X43" s="177"/>
    </row>
    <row r="44" spans="1:24" ht="15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7"/>
      <c r="Q44" s="177"/>
      <c r="R44" s="177"/>
      <c r="S44" s="177"/>
      <c r="T44" s="177"/>
      <c r="U44" s="177"/>
      <c r="V44" s="177"/>
      <c r="W44" s="177"/>
      <c r="X44" s="177"/>
    </row>
    <row r="45" spans="1:24" ht="15">
      <c r="A45" s="176"/>
      <c r="B45" s="176"/>
      <c r="C45" s="176"/>
      <c r="D45" s="176"/>
      <c r="E45" s="176"/>
      <c r="F45" s="176"/>
      <c r="G45" s="176"/>
      <c r="H45" s="176"/>
      <c r="I45" s="176"/>
      <c r="J45" s="176"/>
      <c r="K45" s="176"/>
      <c r="L45" s="176"/>
      <c r="M45" s="176"/>
      <c r="N45" s="176"/>
      <c r="O45" s="176"/>
      <c r="P45" s="177"/>
      <c r="Q45" s="177"/>
      <c r="R45" s="177"/>
      <c r="S45" s="177"/>
      <c r="T45" s="177"/>
      <c r="U45" s="177"/>
      <c r="V45" s="177"/>
      <c r="W45" s="177"/>
      <c r="X45" s="177"/>
    </row>
    <row r="46" spans="1:24" ht="15">
      <c r="A46" s="176"/>
      <c r="B46" s="176"/>
      <c r="C46" s="176"/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7"/>
      <c r="Q46" s="177"/>
      <c r="R46" s="177"/>
      <c r="S46" s="177"/>
      <c r="T46" s="177"/>
      <c r="U46" s="177"/>
      <c r="V46" s="177"/>
      <c r="W46" s="177"/>
      <c r="X46" s="177"/>
    </row>
    <row r="47" spans="1:24" ht="15">
      <c r="A47" s="176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7"/>
      <c r="Q47" s="177"/>
      <c r="R47" s="177"/>
      <c r="S47" s="177"/>
      <c r="T47" s="177"/>
      <c r="U47" s="177"/>
      <c r="V47" s="177"/>
      <c r="W47" s="177"/>
      <c r="X47" s="177"/>
    </row>
    <row r="48" spans="1:24" ht="15">
      <c r="A48" s="176"/>
      <c r="B48" s="176"/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7"/>
      <c r="Q48" s="177"/>
      <c r="R48" s="177"/>
      <c r="S48" s="177"/>
      <c r="T48" s="177"/>
      <c r="U48" s="177"/>
      <c r="V48" s="177"/>
      <c r="W48" s="177"/>
      <c r="X48" s="177"/>
    </row>
    <row r="49" spans="1:24" ht="15">
      <c r="A49" s="176"/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6"/>
      <c r="P49" s="177"/>
      <c r="Q49" s="177"/>
      <c r="R49" s="177"/>
      <c r="S49" s="177"/>
      <c r="T49" s="177"/>
      <c r="U49" s="177"/>
      <c r="V49" s="177"/>
      <c r="W49" s="177"/>
      <c r="X49" s="177"/>
    </row>
    <row r="50" spans="1:24" ht="15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  <c r="V50" s="177"/>
      <c r="W50" s="177"/>
      <c r="X50" s="177"/>
    </row>
    <row r="51" spans="1:24" ht="15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</row>
    <row r="52" spans="1:24" ht="15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</row>
    <row r="53" spans="1:24" ht="15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</row>
    <row r="54" spans="1:24" ht="15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</row>
    <row r="55" spans="1:24" ht="15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</row>
    <row r="56" spans="1:24" ht="15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  <c r="V56" s="177"/>
      <c r="W56" s="177"/>
      <c r="X56" s="177"/>
    </row>
    <row r="57" spans="1:24" ht="15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  <c r="V57" s="177"/>
      <c r="W57" s="177"/>
      <c r="X57" s="177"/>
    </row>
    <row r="58" spans="1:24" ht="15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177"/>
      <c r="W58" s="177"/>
      <c r="X58" s="177"/>
    </row>
    <row r="59" spans="1:24" ht="15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177"/>
      <c r="W59" s="177"/>
      <c r="X59" s="177"/>
    </row>
    <row r="60" spans="1:24" ht="15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</row>
    <row r="62" spans="1:24" ht="15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177"/>
      <c r="W62" s="177"/>
      <c r="X62" s="177"/>
    </row>
    <row r="63" spans="1:24" ht="15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177"/>
      <c r="W63" s="177"/>
      <c r="X63" s="177"/>
    </row>
    <row r="64" spans="1:24" ht="15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177"/>
      <c r="W64" s="177"/>
      <c r="X64" s="177"/>
    </row>
    <row r="65" spans="1:24" ht="15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</row>
    <row r="66" spans="1:24" ht="15">
      <c r="A66" s="177"/>
      <c r="B66" s="177"/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</row>
    <row r="67" spans="1:24" ht="15">
      <c r="A67" s="177"/>
      <c r="B67" s="177"/>
      <c r="C67" s="177"/>
      <c r="D67" s="177"/>
      <c r="E67" s="177"/>
      <c r="F67" s="177"/>
      <c r="G67" s="177"/>
      <c r="H67" s="177"/>
      <c r="I67" s="177"/>
      <c r="J67" s="177"/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</row>
    <row r="68" spans="1:24" ht="15">
      <c r="A68" s="177"/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</row>
    <row r="69" spans="1:24" ht="15">
      <c r="A69" s="177"/>
      <c r="B69" s="177"/>
      <c r="C69" s="177"/>
      <c r="D69" s="177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</row>
    <row r="70" spans="1:24" ht="15">
      <c r="A70" s="177"/>
      <c r="B70" s="177"/>
      <c r="C70" s="177"/>
      <c r="D70" s="177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</row>
    <row r="71" spans="1:24" ht="15">
      <c r="A71" s="177"/>
      <c r="B71" s="177"/>
      <c r="C71" s="177"/>
      <c r="D71" s="177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</row>
    <row r="72" spans="1:24" ht="15">
      <c r="A72" s="177"/>
      <c r="B72" s="177"/>
      <c r="C72" s="177"/>
      <c r="D72" s="177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</row>
    <row r="73" spans="1:24" ht="15">
      <c r="A73" s="177"/>
      <c r="B73" s="177"/>
      <c r="C73" s="177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</row>
    <row r="74" spans="1:24" ht="15">
      <c r="A74" s="177"/>
      <c r="B74" s="177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</row>
  </sheetData>
  <sheetProtection/>
  <mergeCells count="6">
    <mergeCell ref="D1:K5"/>
    <mergeCell ref="D6:K11"/>
    <mergeCell ref="D12:K18"/>
    <mergeCell ref="D19:K26"/>
    <mergeCell ref="D27:K32"/>
    <mergeCell ref="D33:K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7"/>
  <sheetViews>
    <sheetView zoomScale="85" zoomScaleNormal="85" zoomScalePageLayoutView="0" workbookViewId="0" topLeftCell="A1">
      <selection activeCell="E78" sqref="E78:E79"/>
    </sheetView>
  </sheetViews>
  <sheetFormatPr defaultColWidth="9.140625" defaultRowHeight="15"/>
  <cols>
    <col min="1" max="1" width="29.140625" style="0" customWidth="1"/>
    <col min="2" max="2" width="33.140625" style="0" customWidth="1"/>
    <col min="3" max="3" width="43.8515625" style="0" customWidth="1"/>
    <col min="4" max="4" width="17.7109375" style="0" customWidth="1"/>
    <col min="5" max="5" width="15.8515625" style="51" customWidth="1"/>
    <col min="6" max="6" width="10.421875" style="51" customWidth="1"/>
    <col min="7" max="7" width="20.140625" style="0" customWidth="1"/>
    <col min="8" max="8" width="17.00390625" style="0" customWidth="1"/>
    <col min="9" max="9" width="18.57421875" style="0" customWidth="1"/>
    <col min="10" max="10" width="20.00390625" style="0" customWidth="1"/>
  </cols>
  <sheetData>
    <row r="1" spans="2:10" ht="75.75" customHeight="1" thickBot="1">
      <c r="B1" s="175" t="s">
        <v>234</v>
      </c>
      <c r="C1" s="124"/>
      <c r="D1" s="124"/>
      <c r="E1" s="124"/>
      <c r="F1" s="124"/>
      <c r="G1" s="125"/>
      <c r="H1" s="244" t="s">
        <v>219</v>
      </c>
      <c r="I1" s="245"/>
      <c r="J1" s="246"/>
    </row>
    <row r="2" spans="1:10" s="43" customFormat="1" ht="18" customHeight="1" thickBot="1">
      <c r="A2" s="74" t="s">
        <v>226</v>
      </c>
      <c r="B2" s="75" t="s">
        <v>208</v>
      </c>
      <c r="C2" s="75" t="s">
        <v>227</v>
      </c>
      <c r="D2" s="75" t="s">
        <v>228</v>
      </c>
      <c r="E2" s="75" t="s">
        <v>229</v>
      </c>
      <c r="F2" s="75" t="s">
        <v>230</v>
      </c>
      <c r="G2" s="75" t="s">
        <v>210</v>
      </c>
      <c r="H2" s="75" t="s">
        <v>231</v>
      </c>
      <c r="I2" s="75" t="s">
        <v>232</v>
      </c>
      <c r="J2" s="76" t="s">
        <v>233</v>
      </c>
    </row>
    <row r="3" spans="1:10" ht="17.25" customHeight="1">
      <c r="A3" s="241"/>
      <c r="B3" s="148" t="s">
        <v>385</v>
      </c>
      <c r="C3" s="149" t="s">
        <v>348</v>
      </c>
      <c r="D3" s="148" t="s">
        <v>382</v>
      </c>
      <c r="E3" s="150">
        <v>212</v>
      </c>
      <c r="F3" s="150" t="s">
        <v>256</v>
      </c>
      <c r="G3" s="151">
        <v>4299</v>
      </c>
      <c r="H3" s="152">
        <v>2299</v>
      </c>
      <c r="I3" s="45">
        <v>0</v>
      </c>
      <c r="J3" s="53">
        <f>I3*H3</f>
        <v>0</v>
      </c>
    </row>
    <row r="4" spans="1:10" ht="15.75" customHeight="1">
      <c r="A4" s="241"/>
      <c r="B4" s="153" t="s">
        <v>386</v>
      </c>
      <c r="C4" s="149" t="s">
        <v>348</v>
      </c>
      <c r="D4" s="153" t="s">
        <v>383</v>
      </c>
      <c r="E4" s="149">
        <v>207</v>
      </c>
      <c r="F4" s="149" t="s">
        <v>257</v>
      </c>
      <c r="G4" s="154">
        <v>4299</v>
      </c>
      <c r="H4" s="152">
        <v>2299</v>
      </c>
      <c r="I4" s="44">
        <v>0</v>
      </c>
      <c r="J4" s="53">
        <f>I4*H4</f>
        <v>0</v>
      </c>
    </row>
    <row r="5" spans="1:10" ht="30">
      <c r="A5" s="241"/>
      <c r="B5" s="153" t="s">
        <v>387</v>
      </c>
      <c r="C5" s="149" t="s">
        <v>348</v>
      </c>
      <c r="D5" s="153" t="s">
        <v>384</v>
      </c>
      <c r="E5" s="149">
        <v>200</v>
      </c>
      <c r="F5" s="149" t="s">
        <v>258</v>
      </c>
      <c r="G5" s="154">
        <v>4299</v>
      </c>
      <c r="H5" s="155">
        <v>2299</v>
      </c>
      <c r="I5" s="44">
        <v>0</v>
      </c>
      <c r="J5" s="71">
        <f>I5*H5</f>
        <v>0</v>
      </c>
    </row>
    <row r="6" spans="1:10" ht="30">
      <c r="A6" s="241"/>
      <c r="B6" s="153" t="s">
        <v>388</v>
      </c>
      <c r="C6" s="149" t="s">
        <v>348</v>
      </c>
      <c r="D6" s="153" t="s">
        <v>390</v>
      </c>
      <c r="E6" s="149">
        <v>192</v>
      </c>
      <c r="F6" s="149" t="s">
        <v>258</v>
      </c>
      <c r="G6" s="154">
        <v>4299</v>
      </c>
      <c r="H6" s="155">
        <v>2299</v>
      </c>
      <c r="I6" s="44">
        <v>0</v>
      </c>
      <c r="J6" s="71">
        <f>I6*H6</f>
        <v>0</v>
      </c>
    </row>
    <row r="7" spans="1:10" ht="15.75" thickBot="1">
      <c r="A7" s="253"/>
      <c r="B7" s="153" t="s">
        <v>389</v>
      </c>
      <c r="C7" s="149" t="s">
        <v>348</v>
      </c>
      <c r="D7" s="153" t="s">
        <v>391</v>
      </c>
      <c r="E7" s="149">
        <v>185</v>
      </c>
      <c r="F7" s="149" t="s">
        <v>266</v>
      </c>
      <c r="G7" s="154">
        <v>4299</v>
      </c>
      <c r="H7" s="155">
        <v>2299</v>
      </c>
      <c r="I7" s="44">
        <v>0</v>
      </c>
      <c r="J7" s="71">
        <f>I7*H7</f>
        <v>0</v>
      </c>
    </row>
    <row r="8" spans="1:10" s="43" customFormat="1" ht="18" customHeight="1" thickBot="1">
      <c r="A8" s="72" t="s">
        <v>226</v>
      </c>
      <c r="B8" s="77" t="s">
        <v>208</v>
      </c>
      <c r="C8" s="77" t="s">
        <v>227</v>
      </c>
      <c r="D8" s="77" t="s">
        <v>228</v>
      </c>
      <c r="E8" s="77" t="s">
        <v>229</v>
      </c>
      <c r="F8" s="77" t="s">
        <v>230</v>
      </c>
      <c r="G8" s="77" t="s">
        <v>210</v>
      </c>
      <c r="H8" s="77" t="s">
        <v>231</v>
      </c>
      <c r="I8" s="77" t="s">
        <v>232</v>
      </c>
      <c r="J8" s="78" t="s">
        <v>233</v>
      </c>
    </row>
    <row r="9" spans="1:10" ht="15.75" customHeight="1">
      <c r="A9" s="250" t="s">
        <v>341</v>
      </c>
      <c r="B9" s="156" t="s">
        <v>395</v>
      </c>
      <c r="C9" s="157" t="s">
        <v>336</v>
      </c>
      <c r="D9" s="156" t="s">
        <v>392</v>
      </c>
      <c r="E9" s="157">
        <v>193</v>
      </c>
      <c r="F9" s="158" t="s">
        <v>266</v>
      </c>
      <c r="G9" s="159">
        <v>4299</v>
      </c>
      <c r="H9" s="160">
        <v>2199</v>
      </c>
      <c r="I9" s="45">
        <v>0</v>
      </c>
      <c r="J9" s="55">
        <f>I9*H9</f>
        <v>0</v>
      </c>
    </row>
    <row r="10" spans="1:10" ht="15">
      <c r="A10" s="251"/>
      <c r="B10" s="161" t="s">
        <v>396</v>
      </c>
      <c r="C10" s="162" t="s">
        <v>336</v>
      </c>
      <c r="D10" s="161" t="s">
        <v>393</v>
      </c>
      <c r="E10" s="162">
        <v>188</v>
      </c>
      <c r="F10" s="158" t="s">
        <v>266</v>
      </c>
      <c r="G10" s="159">
        <v>4299</v>
      </c>
      <c r="H10" s="160">
        <v>2199</v>
      </c>
      <c r="I10" s="44">
        <v>0</v>
      </c>
      <c r="J10" s="53">
        <f aca="true" t="shared" si="0" ref="J10:J16">I10*H10</f>
        <v>0</v>
      </c>
    </row>
    <row r="11" spans="1:10" ht="15" customHeight="1" thickBot="1">
      <c r="A11" s="251"/>
      <c r="B11" s="161" t="s">
        <v>397</v>
      </c>
      <c r="C11" s="162" t="s">
        <v>336</v>
      </c>
      <c r="D11" s="161" t="s">
        <v>394</v>
      </c>
      <c r="E11" s="162">
        <v>183</v>
      </c>
      <c r="F11" s="158" t="s">
        <v>266</v>
      </c>
      <c r="G11" s="159">
        <v>4299</v>
      </c>
      <c r="H11" s="160">
        <v>2199</v>
      </c>
      <c r="I11" s="44">
        <v>0</v>
      </c>
      <c r="J11" s="53">
        <f t="shared" si="0"/>
        <v>0</v>
      </c>
    </row>
    <row r="12" spans="1:10" s="43" customFormat="1" ht="18" customHeight="1" thickBot="1">
      <c r="A12" s="72" t="s">
        <v>226</v>
      </c>
      <c r="B12" s="73" t="s">
        <v>208</v>
      </c>
      <c r="C12" s="73" t="s">
        <v>227</v>
      </c>
      <c r="D12" s="73" t="s">
        <v>228</v>
      </c>
      <c r="E12" s="73" t="s">
        <v>229</v>
      </c>
      <c r="F12" s="73" t="s">
        <v>230</v>
      </c>
      <c r="G12" s="73" t="s">
        <v>210</v>
      </c>
      <c r="H12" s="73" t="s">
        <v>231</v>
      </c>
      <c r="I12" s="73" t="s">
        <v>232</v>
      </c>
      <c r="J12" s="79" t="s">
        <v>233</v>
      </c>
    </row>
    <row r="13" spans="1:10" ht="15" customHeight="1">
      <c r="A13" s="252" t="s">
        <v>342</v>
      </c>
      <c r="B13" s="153" t="s">
        <v>407</v>
      </c>
      <c r="C13" s="149" t="s">
        <v>260</v>
      </c>
      <c r="D13" s="153" t="s">
        <v>404</v>
      </c>
      <c r="E13" s="149">
        <v>190</v>
      </c>
      <c r="F13" s="149" t="s">
        <v>248</v>
      </c>
      <c r="G13" s="163">
        <v>4299</v>
      </c>
      <c r="H13" s="164">
        <v>2099</v>
      </c>
      <c r="I13" s="44">
        <v>0</v>
      </c>
      <c r="J13" s="53">
        <f t="shared" si="0"/>
        <v>0</v>
      </c>
    </row>
    <row r="14" spans="1:10" ht="15" customHeight="1">
      <c r="A14" s="241"/>
      <c r="B14" s="153" t="s">
        <v>406</v>
      </c>
      <c r="C14" s="149" t="s">
        <v>260</v>
      </c>
      <c r="D14" s="153" t="s">
        <v>405</v>
      </c>
      <c r="E14" s="149">
        <v>187</v>
      </c>
      <c r="F14" s="149" t="s">
        <v>248</v>
      </c>
      <c r="G14" s="163">
        <v>4299</v>
      </c>
      <c r="H14" s="164">
        <v>2099</v>
      </c>
      <c r="I14" s="44">
        <v>0</v>
      </c>
      <c r="J14" s="53">
        <f>I14*H14</f>
        <v>0</v>
      </c>
    </row>
    <row r="15" spans="1:10" ht="15" customHeight="1">
      <c r="A15" s="241"/>
      <c r="B15" s="153" t="s">
        <v>410</v>
      </c>
      <c r="C15" s="149" t="s">
        <v>260</v>
      </c>
      <c r="D15" s="153" t="s">
        <v>408</v>
      </c>
      <c r="E15" s="149">
        <v>183</v>
      </c>
      <c r="F15" s="149" t="s">
        <v>249</v>
      </c>
      <c r="G15" s="163">
        <v>4299</v>
      </c>
      <c r="H15" s="164">
        <v>2099</v>
      </c>
      <c r="I15" s="44">
        <v>0</v>
      </c>
      <c r="J15" s="53">
        <f t="shared" si="0"/>
        <v>0</v>
      </c>
    </row>
    <row r="16" spans="1:10" ht="30">
      <c r="A16" s="241"/>
      <c r="B16" s="153" t="s">
        <v>411</v>
      </c>
      <c r="C16" s="149" t="s">
        <v>260</v>
      </c>
      <c r="D16" s="153" t="s">
        <v>409</v>
      </c>
      <c r="E16" s="149">
        <v>176</v>
      </c>
      <c r="F16" s="149" t="s">
        <v>267</v>
      </c>
      <c r="G16" s="164">
        <v>3249</v>
      </c>
      <c r="H16" s="164">
        <v>1899</v>
      </c>
      <c r="I16" s="44">
        <v>0</v>
      </c>
      <c r="J16" s="53">
        <f t="shared" si="0"/>
        <v>0</v>
      </c>
    </row>
    <row r="17" spans="1:10" ht="30">
      <c r="A17" s="241"/>
      <c r="B17" s="165" t="s">
        <v>414</v>
      </c>
      <c r="C17" s="149" t="s">
        <v>260</v>
      </c>
      <c r="D17" s="165" t="s">
        <v>412</v>
      </c>
      <c r="E17" s="166">
        <v>180</v>
      </c>
      <c r="F17" s="166" t="s">
        <v>249</v>
      </c>
      <c r="G17" s="164">
        <v>3249</v>
      </c>
      <c r="H17" s="164">
        <v>1699</v>
      </c>
      <c r="I17" s="44">
        <v>0</v>
      </c>
      <c r="J17" s="53">
        <f>I17*H17</f>
        <v>0</v>
      </c>
    </row>
    <row r="18" spans="1:10" ht="30.75" thickBot="1">
      <c r="A18" s="241"/>
      <c r="B18" s="165" t="s">
        <v>415</v>
      </c>
      <c r="C18" s="149" t="s">
        <v>260</v>
      </c>
      <c r="D18" s="165" t="s">
        <v>413</v>
      </c>
      <c r="E18" s="166">
        <v>173</v>
      </c>
      <c r="F18" s="166" t="s">
        <v>250</v>
      </c>
      <c r="G18" s="164">
        <v>3249</v>
      </c>
      <c r="H18" s="164">
        <v>1649</v>
      </c>
      <c r="I18" s="70">
        <v>0</v>
      </c>
      <c r="J18" s="53">
        <f>I18*H18</f>
        <v>0</v>
      </c>
    </row>
    <row r="19" spans="1:10" s="43" customFormat="1" ht="18" customHeight="1" thickBot="1">
      <c r="A19" s="72" t="s">
        <v>226</v>
      </c>
      <c r="B19" s="73" t="s">
        <v>208</v>
      </c>
      <c r="C19" s="73" t="s">
        <v>227</v>
      </c>
      <c r="D19" s="73" t="s">
        <v>228</v>
      </c>
      <c r="E19" s="73" t="s">
        <v>229</v>
      </c>
      <c r="F19" s="73" t="s">
        <v>230</v>
      </c>
      <c r="G19" s="73" t="s">
        <v>210</v>
      </c>
      <c r="H19" s="73" t="s">
        <v>231</v>
      </c>
      <c r="I19" s="73" t="s">
        <v>232</v>
      </c>
      <c r="J19" s="79" t="s">
        <v>233</v>
      </c>
    </row>
    <row r="20" spans="1:10" ht="15">
      <c r="A20" s="241" t="s">
        <v>343</v>
      </c>
      <c r="B20" s="148" t="s">
        <v>401</v>
      </c>
      <c r="C20" s="150" t="s">
        <v>260</v>
      </c>
      <c r="D20" s="148" t="s">
        <v>398</v>
      </c>
      <c r="E20" s="167">
        <v>165</v>
      </c>
      <c r="F20" s="150">
        <v>12.6</v>
      </c>
      <c r="G20" s="163">
        <v>3899</v>
      </c>
      <c r="H20" s="152">
        <v>2099</v>
      </c>
      <c r="I20" s="45">
        <v>0</v>
      </c>
      <c r="J20" s="55">
        <f>I20*H20</f>
        <v>0</v>
      </c>
    </row>
    <row r="21" spans="1:10" ht="15">
      <c r="A21" s="249"/>
      <c r="B21" s="153" t="s">
        <v>402</v>
      </c>
      <c r="C21" s="149" t="s">
        <v>260</v>
      </c>
      <c r="D21" s="153" t="s">
        <v>399</v>
      </c>
      <c r="E21" s="149">
        <v>157</v>
      </c>
      <c r="F21" s="149">
        <v>12.7</v>
      </c>
      <c r="G21" s="163">
        <v>3899</v>
      </c>
      <c r="H21" s="152">
        <v>2099</v>
      </c>
      <c r="I21" s="44">
        <v>0</v>
      </c>
      <c r="J21" s="53">
        <f>I21*H21</f>
        <v>0</v>
      </c>
    </row>
    <row r="22" spans="1:10" ht="15.75" thickBot="1">
      <c r="A22" s="183"/>
      <c r="B22" s="184" t="s">
        <v>403</v>
      </c>
      <c r="C22" s="149" t="s">
        <v>260</v>
      </c>
      <c r="D22" s="184" t="s">
        <v>400</v>
      </c>
      <c r="E22" s="185">
        <v>155</v>
      </c>
      <c r="F22" s="185">
        <v>12</v>
      </c>
      <c r="G22" s="186">
        <v>3899</v>
      </c>
      <c r="H22" s="187">
        <v>2099</v>
      </c>
      <c r="I22" s="188"/>
      <c r="J22" s="189"/>
    </row>
    <row r="23" spans="1:10" s="43" customFormat="1" ht="18" customHeight="1" thickBot="1">
      <c r="A23" s="72" t="s">
        <v>226</v>
      </c>
      <c r="B23" s="73" t="s">
        <v>208</v>
      </c>
      <c r="C23" s="73" t="s">
        <v>227</v>
      </c>
      <c r="D23" s="73" t="s">
        <v>228</v>
      </c>
      <c r="E23" s="73" t="s">
        <v>229</v>
      </c>
      <c r="F23" s="73" t="s">
        <v>230</v>
      </c>
      <c r="G23" s="73" t="s">
        <v>210</v>
      </c>
      <c r="H23" s="73" t="s">
        <v>231</v>
      </c>
      <c r="I23" s="73" t="s">
        <v>232</v>
      </c>
      <c r="J23" s="79" t="s">
        <v>233</v>
      </c>
    </row>
    <row r="24" spans="1:10" s="191" customFormat="1" ht="15">
      <c r="A24" s="254" t="s">
        <v>344</v>
      </c>
      <c r="B24" s="161" t="s">
        <v>268</v>
      </c>
      <c r="C24" s="149" t="s">
        <v>273</v>
      </c>
      <c r="D24" s="153" t="s">
        <v>457</v>
      </c>
      <c r="E24" s="149">
        <v>182</v>
      </c>
      <c r="F24" s="150" t="s">
        <v>253</v>
      </c>
      <c r="G24" s="163">
        <v>3899</v>
      </c>
      <c r="H24" s="152">
        <v>2099</v>
      </c>
      <c r="I24" s="192">
        <v>0</v>
      </c>
      <c r="J24" s="53">
        <f aca="true" t="shared" si="1" ref="J24:J31">I24*H24</f>
        <v>0</v>
      </c>
    </row>
    <row r="25" spans="1:10" s="191" customFormat="1" ht="15">
      <c r="A25" s="255"/>
      <c r="B25" s="194" t="s">
        <v>269</v>
      </c>
      <c r="C25" s="149" t="s">
        <v>273</v>
      </c>
      <c r="D25" s="165" t="s">
        <v>458</v>
      </c>
      <c r="E25" s="166">
        <v>175</v>
      </c>
      <c r="F25" s="149" t="s">
        <v>252</v>
      </c>
      <c r="G25" s="163">
        <v>3899</v>
      </c>
      <c r="H25" s="152">
        <v>2099</v>
      </c>
      <c r="I25" s="193">
        <v>0</v>
      </c>
      <c r="J25" s="54">
        <f t="shared" si="1"/>
        <v>0</v>
      </c>
    </row>
    <row r="26" spans="1:10" s="191" customFormat="1" ht="16.5" customHeight="1">
      <c r="A26" s="255"/>
      <c r="B26" s="161" t="s">
        <v>299</v>
      </c>
      <c r="C26" s="149" t="s">
        <v>273</v>
      </c>
      <c r="D26" s="153" t="s">
        <v>459</v>
      </c>
      <c r="E26" s="149">
        <v>165</v>
      </c>
      <c r="F26" s="149" t="s">
        <v>251</v>
      </c>
      <c r="G26" s="163">
        <v>3899</v>
      </c>
      <c r="H26" s="155">
        <v>2099</v>
      </c>
      <c r="I26" s="192">
        <v>0</v>
      </c>
      <c r="J26" s="54">
        <f t="shared" si="1"/>
        <v>0</v>
      </c>
    </row>
    <row r="27" spans="1:10" s="191" customFormat="1" ht="16.5" customHeight="1">
      <c r="A27" s="255"/>
      <c r="B27" s="161" t="s">
        <v>462</v>
      </c>
      <c r="C27" s="149" t="s">
        <v>273</v>
      </c>
      <c r="D27" s="153" t="s">
        <v>460</v>
      </c>
      <c r="E27" s="149">
        <v>157</v>
      </c>
      <c r="F27" s="149" t="s">
        <v>251</v>
      </c>
      <c r="G27" s="163">
        <v>3899</v>
      </c>
      <c r="H27" s="155">
        <v>2099</v>
      </c>
      <c r="I27" s="192">
        <v>0</v>
      </c>
      <c r="J27" s="53">
        <f t="shared" si="1"/>
        <v>0</v>
      </c>
    </row>
    <row r="28" spans="1:10" s="191" customFormat="1" ht="16.5" customHeight="1">
      <c r="A28" s="255"/>
      <c r="B28" s="161" t="s">
        <v>303</v>
      </c>
      <c r="C28" s="149" t="s">
        <v>304</v>
      </c>
      <c r="D28" s="153" t="s">
        <v>461</v>
      </c>
      <c r="E28" s="149">
        <v>155</v>
      </c>
      <c r="F28" s="149" t="s">
        <v>280</v>
      </c>
      <c r="G28" s="163">
        <v>2999</v>
      </c>
      <c r="H28" s="155">
        <v>1999</v>
      </c>
      <c r="I28" s="193">
        <v>0</v>
      </c>
      <c r="J28" s="54">
        <f t="shared" si="1"/>
        <v>0</v>
      </c>
    </row>
    <row r="29" spans="1:10" s="191" customFormat="1" ht="16.5" customHeight="1">
      <c r="A29" s="255"/>
      <c r="B29" s="161" t="s">
        <v>303</v>
      </c>
      <c r="C29" s="149" t="s">
        <v>304</v>
      </c>
      <c r="D29" s="153" t="s">
        <v>461</v>
      </c>
      <c r="E29" s="149">
        <v>160</v>
      </c>
      <c r="F29" s="149" t="s">
        <v>280</v>
      </c>
      <c r="G29" s="163">
        <v>2999</v>
      </c>
      <c r="H29" s="155">
        <v>1999</v>
      </c>
      <c r="I29" s="192">
        <v>0</v>
      </c>
      <c r="J29" s="54">
        <f t="shared" si="1"/>
        <v>0</v>
      </c>
    </row>
    <row r="30" spans="1:10" s="191" customFormat="1" ht="16.5" customHeight="1">
      <c r="A30" s="255"/>
      <c r="B30" s="161" t="s">
        <v>303</v>
      </c>
      <c r="C30" s="149" t="s">
        <v>304</v>
      </c>
      <c r="D30" s="153" t="s">
        <v>461</v>
      </c>
      <c r="E30" s="149">
        <v>165</v>
      </c>
      <c r="F30" s="149" t="s">
        <v>280</v>
      </c>
      <c r="G30" s="163">
        <v>2999</v>
      </c>
      <c r="H30" s="155">
        <v>1999</v>
      </c>
      <c r="I30" s="192">
        <v>0</v>
      </c>
      <c r="J30" s="54">
        <f>I30*H30</f>
        <v>0</v>
      </c>
    </row>
    <row r="31" spans="1:10" s="191" customFormat="1" ht="16.5" customHeight="1" thickBot="1">
      <c r="A31" s="256"/>
      <c r="B31" s="161" t="s">
        <v>303</v>
      </c>
      <c r="C31" s="149" t="s">
        <v>304</v>
      </c>
      <c r="D31" s="153" t="s">
        <v>461</v>
      </c>
      <c r="E31" s="149">
        <v>170</v>
      </c>
      <c r="F31" s="149" t="s">
        <v>252</v>
      </c>
      <c r="G31" s="163">
        <v>2999</v>
      </c>
      <c r="H31" s="155">
        <v>1999</v>
      </c>
      <c r="I31" s="192">
        <v>0</v>
      </c>
      <c r="J31" s="54">
        <f t="shared" si="1"/>
        <v>0</v>
      </c>
    </row>
    <row r="32" spans="1:10" ht="15.75" thickBot="1">
      <c r="A32" s="72" t="s">
        <v>226</v>
      </c>
      <c r="B32" s="80" t="s">
        <v>208</v>
      </c>
      <c r="C32" s="80" t="s">
        <v>227</v>
      </c>
      <c r="D32" s="80" t="s">
        <v>228</v>
      </c>
      <c r="E32" s="80" t="s">
        <v>229</v>
      </c>
      <c r="F32" s="80" t="s">
        <v>230</v>
      </c>
      <c r="G32" s="80" t="s">
        <v>210</v>
      </c>
      <c r="H32" s="80" t="s">
        <v>231</v>
      </c>
      <c r="I32" s="77" t="s">
        <v>232</v>
      </c>
      <c r="J32" s="79" t="s">
        <v>233</v>
      </c>
    </row>
    <row r="33" spans="1:10" s="191" customFormat="1" ht="16.5" customHeight="1">
      <c r="A33" s="242" t="s">
        <v>468</v>
      </c>
      <c r="B33" s="153" t="s">
        <v>469</v>
      </c>
      <c r="C33" s="149" t="s">
        <v>302</v>
      </c>
      <c r="D33" s="153" t="s">
        <v>470</v>
      </c>
      <c r="E33" s="149">
        <v>155</v>
      </c>
      <c r="F33" s="149" t="s">
        <v>255</v>
      </c>
      <c r="G33" s="163">
        <v>3499</v>
      </c>
      <c r="H33" s="155">
        <v>2499</v>
      </c>
      <c r="I33" s="192">
        <v>0</v>
      </c>
      <c r="J33" s="53">
        <f>I33*H33</f>
        <v>0</v>
      </c>
    </row>
    <row r="34" spans="1:10" s="191" customFormat="1" ht="16.5" customHeight="1">
      <c r="A34" s="243"/>
      <c r="B34" s="153" t="s">
        <v>469</v>
      </c>
      <c r="C34" s="149" t="s">
        <v>302</v>
      </c>
      <c r="D34" s="153" t="s">
        <v>470</v>
      </c>
      <c r="E34" s="149">
        <v>160</v>
      </c>
      <c r="F34" s="149" t="s">
        <v>251</v>
      </c>
      <c r="G34" s="163">
        <v>3499</v>
      </c>
      <c r="H34" s="155">
        <v>2499</v>
      </c>
      <c r="I34" s="192">
        <v>0</v>
      </c>
      <c r="J34" s="53">
        <f>I34*H34</f>
        <v>0</v>
      </c>
    </row>
    <row r="35" spans="1:10" s="191" customFormat="1" ht="16.5" customHeight="1">
      <c r="A35" s="243"/>
      <c r="B35" s="153" t="s">
        <v>469</v>
      </c>
      <c r="C35" s="149" t="s">
        <v>302</v>
      </c>
      <c r="D35" s="153" t="s">
        <v>470</v>
      </c>
      <c r="E35" s="149">
        <v>165</v>
      </c>
      <c r="F35" s="149" t="s">
        <v>251</v>
      </c>
      <c r="G35" s="163">
        <v>3499</v>
      </c>
      <c r="H35" s="155">
        <v>2499</v>
      </c>
      <c r="I35" s="192">
        <v>0</v>
      </c>
      <c r="J35" s="53">
        <f>I35*H35</f>
        <v>0</v>
      </c>
    </row>
    <row r="36" spans="1:10" s="191" customFormat="1" ht="16.5" customHeight="1">
      <c r="A36" s="243"/>
      <c r="B36" s="153" t="s">
        <v>469</v>
      </c>
      <c r="C36" s="149" t="s">
        <v>302</v>
      </c>
      <c r="D36" s="153" t="s">
        <v>470</v>
      </c>
      <c r="E36" s="149">
        <v>170</v>
      </c>
      <c r="F36" s="149" t="s">
        <v>281</v>
      </c>
      <c r="G36" s="163">
        <v>3499</v>
      </c>
      <c r="H36" s="155">
        <v>2499</v>
      </c>
      <c r="I36" s="192">
        <v>0</v>
      </c>
      <c r="J36" s="53">
        <f>I36*H36</f>
        <v>0</v>
      </c>
    </row>
    <row r="37" spans="1:10" s="191" customFormat="1" ht="16.5" customHeight="1" thickBot="1">
      <c r="A37" s="243"/>
      <c r="B37" s="153" t="s">
        <v>469</v>
      </c>
      <c r="C37" s="149" t="s">
        <v>302</v>
      </c>
      <c r="D37" s="153" t="s">
        <v>470</v>
      </c>
      <c r="E37" s="185">
        <v>176</v>
      </c>
      <c r="F37" s="149" t="s">
        <v>253</v>
      </c>
      <c r="G37" s="163">
        <v>3499</v>
      </c>
      <c r="H37" s="155">
        <v>2499</v>
      </c>
      <c r="I37" s="192">
        <v>0</v>
      </c>
      <c r="J37" s="53">
        <f>I37*H37</f>
        <v>0</v>
      </c>
    </row>
    <row r="38" spans="1:10" ht="15.75" thickBot="1">
      <c r="A38" s="72" t="s">
        <v>226</v>
      </c>
      <c r="B38" s="80" t="s">
        <v>208</v>
      </c>
      <c r="C38" s="80" t="s">
        <v>227</v>
      </c>
      <c r="D38" s="80" t="s">
        <v>228</v>
      </c>
      <c r="E38" s="80" t="s">
        <v>229</v>
      </c>
      <c r="F38" s="80" t="s">
        <v>230</v>
      </c>
      <c r="G38" s="80" t="s">
        <v>210</v>
      </c>
      <c r="H38" s="80" t="s">
        <v>231</v>
      </c>
      <c r="I38" s="77" t="s">
        <v>232</v>
      </c>
      <c r="J38" s="79" t="s">
        <v>233</v>
      </c>
    </row>
    <row r="39" spans="1:10" s="191" customFormat="1" ht="15">
      <c r="A39" s="257" t="s">
        <v>340</v>
      </c>
      <c r="B39" s="161" t="s">
        <v>300</v>
      </c>
      <c r="C39" s="149" t="s">
        <v>302</v>
      </c>
      <c r="D39" s="153" t="s">
        <v>463</v>
      </c>
      <c r="E39" s="149">
        <v>165</v>
      </c>
      <c r="F39" s="149" t="s">
        <v>251</v>
      </c>
      <c r="G39" s="163">
        <v>3899</v>
      </c>
      <c r="H39" s="155">
        <v>2399</v>
      </c>
      <c r="I39" s="192">
        <v>0</v>
      </c>
      <c r="J39" s="53">
        <f>I39*H39</f>
        <v>0</v>
      </c>
    </row>
    <row r="40" spans="1:10" s="191" customFormat="1" ht="15">
      <c r="A40" s="258"/>
      <c r="B40" s="161" t="s">
        <v>300</v>
      </c>
      <c r="C40" s="149" t="s">
        <v>302</v>
      </c>
      <c r="D40" s="153" t="s">
        <v>463</v>
      </c>
      <c r="E40" s="149">
        <v>160</v>
      </c>
      <c r="F40" s="149" t="s">
        <v>251</v>
      </c>
      <c r="G40" s="163">
        <v>3899</v>
      </c>
      <c r="H40" s="155">
        <v>2399</v>
      </c>
      <c r="I40" s="192">
        <v>0</v>
      </c>
      <c r="J40" s="53">
        <f>I40*H40</f>
        <v>0</v>
      </c>
    </row>
    <row r="41" spans="1:10" s="191" customFormat="1" ht="15">
      <c r="A41" s="258"/>
      <c r="B41" s="161" t="s">
        <v>300</v>
      </c>
      <c r="C41" s="149" t="s">
        <v>302</v>
      </c>
      <c r="D41" s="153" t="s">
        <v>463</v>
      </c>
      <c r="E41" s="149">
        <v>155</v>
      </c>
      <c r="F41" s="149" t="s">
        <v>255</v>
      </c>
      <c r="G41" s="163">
        <v>3899</v>
      </c>
      <c r="H41" s="155">
        <v>2399</v>
      </c>
      <c r="I41" s="192">
        <v>0</v>
      </c>
      <c r="J41" s="53">
        <f aca="true" t="shared" si="2" ref="J41:J50">I41*H41</f>
        <v>0</v>
      </c>
    </row>
    <row r="42" spans="1:10" s="191" customFormat="1" ht="15">
      <c r="A42" s="258"/>
      <c r="B42" s="161" t="s">
        <v>467</v>
      </c>
      <c r="C42" s="149" t="s">
        <v>273</v>
      </c>
      <c r="D42" s="153" t="s">
        <v>465</v>
      </c>
      <c r="E42" s="149">
        <v>165</v>
      </c>
      <c r="F42" s="149" t="s">
        <v>251</v>
      </c>
      <c r="G42" s="163">
        <v>3299</v>
      </c>
      <c r="H42" s="155">
        <v>1999</v>
      </c>
      <c r="I42" s="192">
        <v>0</v>
      </c>
      <c r="J42" s="53">
        <f t="shared" si="2"/>
        <v>0</v>
      </c>
    </row>
    <row r="43" spans="1:10" s="191" customFormat="1" ht="15">
      <c r="A43" s="258"/>
      <c r="B43" s="161" t="s">
        <v>467</v>
      </c>
      <c r="C43" s="149" t="s">
        <v>273</v>
      </c>
      <c r="D43" s="153" t="s">
        <v>465</v>
      </c>
      <c r="E43" s="149">
        <v>160</v>
      </c>
      <c r="F43" s="149" t="s">
        <v>251</v>
      </c>
      <c r="G43" s="163">
        <v>3299</v>
      </c>
      <c r="H43" s="155">
        <v>1999</v>
      </c>
      <c r="I43" s="192">
        <v>0</v>
      </c>
      <c r="J43" s="53">
        <f t="shared" si="2"/>
        <v>0</v>
      </c>
    </row>
    <row r="44" spans="1:10" s="191" customFormat="1" ht="15">
      <c r="A44" s="258"/>
      <c r="B44" s="161" t="s">
        <v>467</v>
      </c>
      <c r="C44" s="149" t="s">
        <v>273</v>
      </c>
      <c r="D44" s="153" t="s">
        <v>465</v>
      </c>
      <c r="E44" s="149">
        <v>155</v>
      </c>
      <c r="F44" s="149" t="s">
        <v>255</v>
      </c>
      <c r="G44" s="163">
        <v>3299</v>
      </c>
      <c r="H44" s="155">
        <v>1999</v>
      </c>
      <c r="I44" s="192">
        <v>0</v>
      </c>
      <c r="J44" s="53">
        <f t="shared" si="2"/>
        <v>0</v>
      </c>
    </row>
    <row r="45" spans="1:10" s="191" customFormat="1" ht="15">
      <c r="A45" s="258"/>
      <c r="B45" s="161" t="s">
        <v>301</v>
      </c>
      <c r="C45" s="149" t="s">
        <v>302</v>
      </c>
      <c r="D45" s="153" t="s">
        <v>464</v>
      </c>
      <c r="E45" s="149">
        <v>180</v>
      </c>
      <c r="F45" s="149" t="s">
        <v>358</v>
      </c>
      <c r="G45" s="163">
        <v>3899</v>
      </c>
      <c r="H45" s="155">
        <v>2399</v>
      </c>
      <c r="I45" s="192">
        <v>0</v>
      </c>
      <c r="J45" s="53">
        <f t="shared" si="2"/>
        <v>0</v>
      </c>
    </row>
    <row r="46" spans="1:10" s="191" customFormat="1" ht="15">
      <c r="A46" s="258"/>
      <c r="B46" s="161" t="s">
        <v>301</v>
      </c>
      <c r="C46" s="149" t="s">
        <v>302</v>
      </c>
      <c r="D46" s="153" t="s">
        <v>464</v>
      </c>
      <c r="E46" s="149">
        <v>175</v>
      </c>
      <c r="F46" s="149" t="s">
        <v>253</v>
      </c>
      <c r="G46" s="163">
        <v>3899</v>
      </c>
      <c r="H46" s="155">
        <v>2399</v>
      </c>
      <c r="I46" s="192">
        <v>0</v>
      </c>
      <c r="J46" s="53">
        <f t="shared" si="2"/>
        <v>0</v>
      </c>
    </row>
    <row r="47" spans="1:10" s="191" customFormat="1" ht="15">
      <c r="A47" s="258"/>
      <c r="B47" s="161" t="s">
        <v>301</v>
      </c>
      <c r="C47" s="149" t="s">
        <v>302</v>
      </c>
      <c r="D47" s="153" t="s">
        <v>464</v>
      </c>
      <c r="E47" s="149">
        <v>170</v>
      </c>
      <c r="F47" s="149" t="s">
        <v>281</v>
      </c>
      <c r="G47" s="163">
        <v>3899</v>
      </c>
      <c r="H47" s="155">
        <v>2399</v>
      </c>
      <c r="I47" s="192">
        <v>0</v>
      </c>
      <c r="J47" s="53">
        <f t="shared" si="2"/>
        <v>0</v>
      </c>
    </row>
    <row r="48" spans="1:10" s="191" customFormat="1" ht="15">
      <c r="A48" s="258"/>
      <c r="B48" s="161" t="s">
        <v>466</v>
      </c>
      <c r="C48" s="149" t="s">
        <v>273</v>
      </c>
      <c r="D48" s="153" t="s">
        <v>464</v>
      </c>
      <c r="E48" s="149">
        <v>180</v>
      </c>
      <c r="F48" s="149" t="s">
        <v>358</v>
      </c>
      <c r="G48" s="163">
        <v>3299</v>
      </c>
      <c r="H48" s="155">
        <v>1999</v>
      </c>
      <c r="I48" s="192">
        <v>0</v>
      </c>
      <c r="J48" s="53">
        <f t="shared" si="2"/>
        <v>0</v>
      </c>
    </row>
    <row r="49" spans="1:10" s="191" customFormat="1" ht="15">
      <c r="A49" s="258"/>
      <c r="B49" s="161" t="s">
        <v>466</v>
      </c>
      <c r="C49" s="149" t="s">
        <v>273</v>
      </c>
      <c r="D49" s="153" t="s">
        <v>464</v>
      </c>
      <c r="E49" s="149">
        <v>175</v>
      </c>
      <c r="F49" s="149" t="s">
        <v>253</v>
      </c>
      <c r="G49" s="163">
        <v>3299</v>
      </c>
      <c r="H49" s="155">
        <v>1999</v>
      </c>
      <c r="I49" s="192">
        <v>0</v>
      </c>
      <c r="J49" s="53">
        <f t="shared" si="2"/>
        <v>0</v>
      </c>
    </row>
    <row r="50" spans="1:10" s="191" customFormat="1" ht="15.75" thickBot="1">
      <c r="A50" s="259"/>
      <c r="B50" s="161" t="s">
        <v>466</v>
      </c>
      <c r="C50" s="149" t="s">
        <v>273</v>
      </c>
      <c r="D50" s="153" t="s">
        <v>464</v>
      </c>
      <c r="E50" s="149">
        <v>170</v>
      </c>
      <c r="F50" s="149" t="s">
        <v>281</v>
      </c>
      <c r="G50" s="163">
        <v>3299</v>
      </c>
      <c r="H50" s="155">
        <v>1999</v>
      </c>
      <c r="I50" s="192">
        <v>0</v>
      </c>
      <c r="J50" s="53">
        <f t="shared" si="2"/>
        <v>0</v>
      </c>
    </row>
    <row r="51" spans="1:10" s="43" customFormat="1" ht="18" customHeight="1" thickBot="1">
      <c r="A51" s="72" t="s">
        <v>226</v>
      </c>
      <c r="B51" s="77" t="s">
        <v>208</v>
      </c>
      <c r="C51" s="77" t="s">
        <v>227</v>
      </c>
      <c r="D51" s="77" t="s">
        <v>228</v>
      </c>
      <c r="E51" s="77" t="s">
        <v>229</v>
      </c>
      <c r="F51" s="77" t="s">
        <v>230</v>
      </c>
      <c r="G51" s="77" t="s">
        <v>210</v>
      </c>
      <c r="H51" s="77" t="s">
        <v>231</v>
      </c>
      <c r="I51" s="73" t="s">
        <v>232</v>
      </c>
      <c r="J51" s="79" t="s">
        <v>233</v>
      </c>
    </row>
    <row r="52" spans="1:10" ht="15">
      <c r="A52" s="241" t="s">
        <v>345</v>
      </c>
      <c r="B52" s="200" t="s">
        <v>270</v>
      </c>
      <c r="C52" s="149" t="s">
        <v>302</v>
      </c>
      <c r="D52" s="153" t="s">
        <v>416</v>
      </c>
      <c r="E52" s="149">
        <v>166</v>
      </c>
      <c r="F52" s="149" t="s">
        <v>254</v>
      </c>
      <c r="G52" s="168">
        <v>2599</v>
      </c>
      <c r="H52" s="155">
        <v>1849</v>
      </c>
      <c r="I52" s="44">
        <v>0</v>
      </c>
      <c r="J52" s="53">
        <f>I52*H52</f>
        <v>0</v>
      </c>
    </row>
    <row r="53" spans="1:10" ht="15">
      <c r="A53" s="241"/>
      <c r="B53" s="200" t="s">
        <v>271</v>
      </c>
      <c r="C53" s="149" t="s">
        <v>302</v>
      </c>
      <c r="D53" s="153" t="s">
        <v>417</v>
      </c>
      <c r="E53" s="149">
        <v>159</v>
      </c>
      <c r="F53" s="149" t="s">
        <v>253</v>
      </c>
      <c r="G53" s="168">
        <v>2599</v>
      </c>
      <c r="H53" s="155">
        <v>1849</v>
      </c>
      <c r="I53" s="44">
        <v>0</v>
      </c>
      <c r="J53" s="53">
        <f>I53*H53</f>
        <v>0</v>
      </c>
    </row>
    <row r="54" spans="1:10" ht="15">
      <c r="A54" s="241"/>
      <c r="B54" s="200" t="s">
        <v>473</v>
      </c>
      <c r="C54" s="149" t="s">
        <v>302</v>
      </c>
      <c r="D54" s="153" t="s">
        <v>418</v>
      </c>
      <c r="E54" s="149">
        <v>152</v>
      </c>
      <c r="F54" s="149" t="s">
        <v>305</v>
      </c>
      <c r="G54" s="168">
        <v>2599</v>
      </c>
      <c r="H54" s="155">
        <v>1849</v>
      </c>
      <c r="I54" s="44">
        <v>0</v>
      </c>
      <c r="J54" s="53">
        <f>I54*H54</f>
        <v>0</v>
      </c>
    </row>
    <row r="55" spans="1:10" ht="15">
      <c r="A55" s="241"/>
      <c r="B55" s="201" t="s">
        <v>272</v>
      </c>
      <c r="C55" s="149" t="s">
        <v>419</v>
      </c>
      <c r="D55" s="165" t="s">
        <v>420</v>
      </c>
      <c r="E55" s="169">
        <v>159</v>
      </c>
      <c r="F55" s="166" t="s">
        <v>253</v>
      </c>
      <c r="G55" s="168">
        <v>2199</v>
      </c>
      <c r="H55" s="170">
        <v>1499</v>
      </c>
      <c r="I55" s="44">
        <v>0</v>
      </c>
      <c r="J55" s="53">
        <f aca="true" t="shared" si="3" ref="J55:J60">I55*H55</f>
        <v>0</v>
      </c>
    </row>
    <row r="56" spans="1:10" ht="15">
      <c r="A56" s="241"/>
      <c r="B56" s="201" t="s">
        <v>272</v>
      </c>
      <c r="C56" s="149" t="s">
        <v>165</v>
      </c>
      <c r="D56" s="165" t="s">
        <v>421</v>
      </c>
      <c r="E56" s="169">
        <v>152</v>
      </c>
      <c r="F56" s="166" t="s">
        <v>253</v>
      </c>
      <c r="G56" s="168">
        <v>1999</v>
      </c>
      <c r="H56" s="170">
        <v>1349</v>
      </c>
      <c r="I56" s="44">
        <v>0</v>
      </c>
      <c r="J56" s="53">
        <f t="shared" si="3"/>
        <v>0</v>
      </c>
    </row>
    <row r="57" spans="1:10" s="191" customFormat="1" ht="15">
      <c r="A57" s="241"/>
      <c r="B57" s="194" t="s">
        <v>274</v>
      </c>
      <c r="C57" s="149" t="s">
        <v>165</v>
      </c>
      <c r="D57" s="165" t="s">
        <v>472</v>
      </c>
      <c r="E57" s="149">
        <v>145</v>
      </c>
      <c r="F57" s="166" t="s">
        <v>252</v>
      </c>
      <c r="G57" s="168">
        <v>1999</v>
      </c>
      <c r="H57" s="170">
        <v>1349</v>
      </c>
      <c r="I57" s="44">
        <v>0</v>
      </c>
      <c r="J57" s="53">
        <f t="shared" si="3"/>
        <v>0</v>
      </c>
    </row>
    <row r="58" spans="1:10" s="191" customFormat="1" ht="15">
      <c r="A58" s="241"/>
      <c r="B58" s="194" t="s">
        <v>274</v>
      </c>
      <c r="C58" s="149" t="s">
        <v>275</v>
      </c>
      <c r="D58" s="165" t="s">
        <v>471</v>
      </c>
      <c r="E58" s="149">
        <v>138</v>
      </c>
      <c r="F58" s="166" t="s">
        <v>280</v>
      </c>
      <c r="G58" s="168">
        <v>1699</v>
      </c>
      <c r="H58" s="170">
        <v>1199</v>
      </c>
      <c r="I58" s="44">
        <v>0</v>
      </c>
      <c r="J58" s="53">
        <f t="shared" si="3"/>
        <v>0</v>
      </c>
    </row>
    <row r="59" spans="1:10" s="191" customFormat="1" ht="15">
      <c r="A59" s="241"/>
      <c r="B59" s="194" t="s">
        <v>274</v>
      </c>
      <c r="C59" s="149" t="s">
        <v>275</v>
      </c>
      <c r="D59" s="165" t="s">
        <v>471</v>
      </c>
      <c r="E59" s="149">
        <v>131</v>
      </c>
      <c r="F59" s="166" t="s">
        <v>280</v>
      </c>
      <c r="G59" s="168">
        <v>1699</v>
      </c>
      <c r="H59" s="170">
        <v>1199</v>
      </c>
      <c r="I59" s="44">
        <v>0</v>
      </c>
      <c r="J59" s="53">
        <f t="shared" si="3"/>
        <v>0</v>
      </c>
    </row>
    <row r="60" spans="1:10" s="191" customFormat="1" ht="15.75" thickBot="1">
      <c r="A60" s="241"/>
      <c r="B60" s="194" t="s">
        <v>274</v>
      </c>
      <c r="C60" s="166" t="s">
        <v>275</v>
      </c>
      <c r="D60" s="165" t="s">
        <v>471</v>
      </c>
      <c r="E60" s="171">
        <v>124</v>
      </c>
      <c r="F60" s="166" t="s">
        <v>280</v>
      </c>
      <c r="G60" s="182">
        <v>1649</v>
      </c>
      <c r="H60" s="170">
        <v>1199</v>
      </c>
      <c r="I60" s="44">
        <v>0</v>
      </c>
      <c r="J60" s="53">
        <f t="shared" si="3"/>
        <v>0</v>
      </c>
    </row>
    <row r="61" spans="1:10" s="43" customFormat="1" ht="18" customHeight="1" thickBot="1">
      <c r="A61" s="72" t="s">
        <v>226</v>
      </c>
      <c r="B61" s="73" t="s">
        <v>208</v>
      </c>
      <c r="C61" s="73" t="s">
        <v>227</v>
      </c>
      <c r="D61" s="73" t="s">
        <v>228</v>
      </c>
      <c r="E61" s="73" t="s">
        <v>229</v>
      </c>
      <c r="F61" s="73" t="s">
        <v>230</v>
      </c>
      <c r="G61" s="73" t="s">
        <v>210</v>
      </c>
      <c r="H61" s="73" t="s">
        <v>231</v>
      </c>
      <c r="I61" s="73" t="s">
        <v>232</v>
      </c>
      <c r="J61" s="79" t="s">
        <v>233</v>
      </c>
    </row>
    <row r="62" spans="1:10" ht="18" customHeight="1">
      <c r="A62" s="260" t="s">
        <v>346</v>
      </c>
      <c r="B62" s="153" t="s">
        <v>276</v>
      </c>
      <c r="C62" s="149" t="s">
        <v>302</v>
      </c>
      <c r="D62" s="153" t="s">
        <v>418</v>
      </c>
      <c r="E62" s="149">
        <v>152</v>
      </c>
      <c r="F62" s="149" t="s">
        <v>255</v>
      </c>
      <c r="G62" s="172">
        <v>2599</v>
      </c>
      <c r="H62" s="155">
        <v>1849</v>
      </c>
      <c r="I62" s="44">
        <v>0</v>
      </c>
      <c r="J62" s="53">
        <f aca="true" t="shared" si="4" ref="J62:J67">I62*H62</f>
        <v>0</v>
      </c>
    </row>
    <row r="63" spans="1:10" ht="18" customHeight="1">
      <c r="A63" s="261"/>
      <c r="B63" s="194" t="s">
        <v>277</v>
      </c>
      <c r="C63" s="166" t="s">
        <v>419</v>
      </c>
      <c r="D63" s="165" t="s">
        <v>422</v>
      </c>
      <c r="E63" s="166">
        <v>152</v>
      </c>
      <c r="F63" s="166" t="s">
        <v>305</v>
      </c>
      <c r="G63" s="172">
        <v>2199</v>
      </c>
      <c r="H63" s="173">
        <v>1499</v>
      </c>
      <c r="I63" s="44">
        <v>0</v>
      </c>
      <c r="J63" s="53">
        <f>I63*H63</f>
        <v>0</v>
      </c>
    </row>
    <row r="64" spans="1:10" ht="18" customHeight="1">
      <c r="A64" s="261"/>
      <c r="B64" s="194" t="s">
        <v>277</v>
      </c>
      <c r="C64" s="166" t="s">
        <v>165</v>
      </c>
      <c r="D64" s="165" t="s">
        <v>423</v>
      </c>
      <c r="E64" s="166">
        <v>145</v>
      </c>
      <c r="F64" s="166" t="s">
        <v>255</v>
      </c>
      <c r="G64" s="172">
        <v>1999</v>
      </c>
      <c r="H64" s="173">
        <v>1399</v>
      </c>
      <c r="I64" s="44">
        <v>0</v>
      </c>
      <c r="J64" s="53">
        <f t="shared" si="4"/>
        <v>0</v>
      </c>
    </row>
    <row r="65" spans="1:10" s="191" customFormat="1" ht="18" customHeight="1">
      <c r="A65" s="261"/>
      <c r="B65" s="194" t="s">
        <v>277</v>
      </c>
      <c r="C65" s="195" t="s">
        <v>275</v>
      </c>
      <c r="D65" s="194" t="s">
        <v>424</v>
      </c>
      <c r="E65" s="195">
        <v>138</v>
      </c>
      <c r="F65" s="195" t="s">
        <v>259</v>
      </c>
      <c r="G65" s="196">
        <v>1699</v>
      </c>
      <c r="H65" s="197">
        <v>1199</v>
      </c>
      <c r="I65" s="192">
        <v>0</v>
      </c>
      <c r="J65" s="53">
        <f t="shared" si="4"/>
        <v>0</v>
      </c>
    </row>
    <row r="66" spans="1:10" s="191" customFormat="1" ht="18" customHeight="1">
      <c r="A66" s="261"/>
      <c r="B66" s="161" t="s">
        <v>277</v>
      </c>
      <c r="C66" s="162" t="s">
        <v>275</v>
      </c>
      <c r="D66" s="161" t="s">
        <v>424</v>
      </c>
      <c r="E66" s="162">
        <v>131</v>
      </c>
      <c r="F66" s="162" t="s">
        <v>259</v>
      </c>
      <c r="G66" s="198">
        <v>1699</v>
      </c>
      <c r="H66" s="199">
        <v>1199</v>
      </c>
      <c r="I66" s="192">
        <v>0</v>
      </c>
      <c r="J66" s="53">
        <f>I66*H66</f>
        <v>0</v>
      </c>
    </row>
    <row r="67" spans="1:10" s="191" customFormat="1" ht="18" customHeight="1" thickBot="1">
      <c r="A67" s="262"/>
      <c r="B67" s="161" t="s">
        <v>277</v>
      </c>
      <c r="C67" s="162" t="s">
        <v>275</v>
      </c>
      <c r="D67" s="161" t="s">
        <v>424</v>
      </c>
      <c r="E67" s="162">
        <v>124</v>
      </c>
      <c r="F67" s="162" t="s">
        <v>279</v>
      </c>
      <c r="G67" s="198">
        <v>1649</v>
      </c>
      <c r="H67" s="199">
        <v>1199</v>
      </c>
      <c r="I67" s="192">
        <v>0</v>
      </c>
      <c r="J67" s="53">
        <f t="shared" si="4"/>
        <v>0</v>
      </c>
    </row>
    <row r="68" spans="1:10" s="43" customFormat="1" ht="18" customHeight="1" thickBot="1">
      <c r="A68" s="72" t="s">
        <v>226</v>
      </c>
      <c r="B68" s="77" t="s">
        <v>208</v>
      </c>
      <c r="C68" s="77" t="s">
        <v>227</v>
      </c>
      <c r="D68" s="77" t="s">
        <v>228</v>
      </c>
      <c r="E68" s="77" t="s">
        <v>229</v>
      </c>
      <c r="F68" s="77" t="s">
        <v>230</v>
      </c>
      <c r="G68" s="77" t="s">
        <v>210</v>
      </c>
      <c r="H68" s="77" t="s">
        <v>231</v>
      </c>
      <c r="I68" s="73" t="s">
        <v>232</v>
      </c>
      <c r="J68" s="79" t="s">
        <v>233</v>
      </c>
    </row>
    <row r="69" spans="1:10" ht="15">
      <c r="A69" s="247" t="s">
        <v>347</v>
      </c>
      <c r="B69" s="156" t="s">
        <v>278</v>
      </c>
      <c r="C69" s="174" t="s">
        <v>474</v>
      </c>
      <c r="D69" s="148" t="s">
        <v>475</v>
      </c>
      <c r="E69" s="150">
        <v>120</v>
      </c>
      <c r="F69" s="150" t="s">
        <v>279</v>
      </c>
      <c r="G69" s="172">
        <v>1299</v>
      </c>
      <c r="H69" s="152">
        <v>999</v>
      </c>
      <c r="I69" s="44">
        <v>0</v>
      </c>
      <c r="J69" s="53">
        <f>I69*H69</f>
        <v>0</v>
      </c>
    </row>
    <row r="70" spans="1:10" ht="15">
      <c r="A70" s="248"/>
      <c r="B70" s="156" t="s">
        <v>278</v>
      </c>
      <c r="C70" s="174" t="s">
        <v>474</v>
      </c>
      <c r="D70" s="148" t="s">
        <v>475</v>
      </c>
      <c r="E70" s="149">
        <v>130</v>
      </c>
      <c r="F70" s="149" t="s">
        <v>255</v>
      </c>
      <c r="G70" s="172">
        <v>1299</v>
      </c>
      <c r="H70" s="152">
        <v>999</v>
      </c>
      <c r="I70" s="44">
        <v>0</v>
      </c>
      <c r="J70" s="53">
        <f>I70*H70</f>
        <v>0</v>
      </c>
    </row>
    <row r="71" spans="1:10" ht="15">
      <c r="A71" s="248"/>
      <c r="B71" s="156" t="s">
        <v>278</v>
      </c>
      <c r="C71" s="174" t="s">
        <v>474</v>
      </c>
      <c r="D71" s="148" t="s">
        <v>475</v>
      </c>
      <c r="E71" s="149">
        <v>140</v>
      </c>
      <c r="F71" s="149" t="s">
        <v>251</v>
      </c>
      <c r="G71" s="172">
        <v>1299</v>
      </c>
      <c r="H71" s="152">
        <v>999</v>
      </c>
      <c r="I71" s="44">
        <v>0</v>
      </c>
      <c r="J71" s="53">
        <f>I71*H71</f>
        <v>0</v>
      </c>
    </row>
    <row r="72" spans="1:10" ht="15">
      <c r="A72" s="248"/>
      <c r="B72" s="156" t="s">
        <v>278</v>
      </c>
      <c r="C72" s="174" t="s">
        <v>474</v>
      </c>
      <c r="D72" s="148" t="s">
        <v>475</v>
      </c>
      <c r="E72" s="149">
        <v>150</v>
      </c>
      <c r="F72" s="149" t="s">
        <v>280</v>
      </c>
      <c r="G72" s="172">
        <v>1299</v>
      </c>
      <c r="H72" s="152">
        <v>999</v>
      </c>
      <c r="I72" s="44">
        <v>0</v>
      </c>
      <c r="J72" s="53">
        <f>I72*H72</f>
        <v>0</v>
      </c>
    </row>
    <row r="73" spans="1:10" ht="15">
      <c r="A73" s="248"/>
      <c r="B73" s="156" t="s">
        <v>278</v>
      </c>
      <c r="C73" s="174" t="s">
        <v>474</v>
      </c>
      <c r="D73" s="148" t="s">
        <v>475</v>
      </c>
      <c r="E73" s="149">
        <v>160</v>
      </c>
      <c r="F73" s="149" t="s">
        <v>281</v>
      </c>
      <c r="G73" s="172">
        <v>1299</v>
      </c>
      <c r="H73" s="187">
        <v>999</v>
      </c>
      <c r="I73" s="70">
        <v>0</v>
      </c>
      <c r="J73" s="53">
        <f>I73*H73</f>
        <v>0</v>
      </c>
    </row>
    <row r="74" spans="8:9" ht="15">
      <c r="H74" s="212"/>
      <c r="I74" s="213"/>
    </row>
    <row r="75" spans="8:9" ht="15.75" thickBot="1">
      <c r="H75" s="57"/>
      <c r="I75" s="57"/>
    </row>
    <row r="76" spans="1:2" ht="21">
      <c r="A76" s="2" t="s">
        <v>214</v>
      </c>
      <c r="B76" s="37">
        <f>SUM(I3:I73)</f>
        <v>0</v>
      </c>
    </row>
    <row r="77" spans="1:2" ht="21.75" thickBot="1">
      <c r="A77" s="2" t="s">
        <v>215</v>
      </c>
      <c r="B77" s="38">
        <f>SUM(J3:J73)</f>
        <v>0</v>
      </c>
    </row>
  </sheetData>
  <sheetProtection/>
  <mergeCells count="11">
    <mergeCell ref="A62:A67"/>
    <mergeCell ref="A52:A60"/>
    <mergeCell ref="A33:A37"/>
    <mergeCell ref="H1:J1"/>
    <mergeCell ref="A69:A73"/>
    <mergeCell ref="A20:A21"/>
    <mergeCell ref="A9:A11"/>
    <mergeCell ref="A13:A18"/>
    <mergeCell ref="A3:A7"/>
    <mergeCell ref="A24:A31"/>
    <mergeCell ref="A39:A5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40"/>
  <sheetViews>
    <sheetView zoomScale="70" zoomScaleNormal="70" zoomScalePageLayoutView="0" workbookViewId="0" topLeftCell="A28">
      <selection activeCell="A41" sqref="A41:IV41"/>
    </sheetView>
  </sheetViews>
  <sheetFormatPr defaultColWidth="9.140625" defaultRowHeight="15"/>
  <cols>
    <col min="1" max="1" width="12.140625" style="0" customWidth="1"/>
    <col min="2" max="2" width="29.140625" style="0" customWidth="1"/>
    <col min="3" max="5" width="12.140625" style="0" customWidth="1"/>
    <col min="6" max="40" width="6.28125" style="0" customWidth="1"/>
  </cols>
  <sheetData>
    <row r="1" ht="15" customHeight="1"/>
    <row r="2" ht="21" customHeight="1">
      <c r="A2" s="2" t="s">
        <v>1</v>
      </c>
    </row>
    <row r="3" ht="21" customHeight="1">
      <c r="A3" s="2" t="s">
        <v>2</v>
      </c>
    </row>
    <row r="4" ht="21" customHeight="1">
      <c r="A4" s="2" t="s">
        <v>3</v>
      </c>
    </row>
    <row r="5" ht="15" customHeight="1"/>
    <row r="6" ht="15" customHeight="1"/>
    <row r="7" ht="15" customHeight="1">
      <c r="A7" s="5" t="s">
        <v>4</v>
      </c>
    </row>
    <row r="8" spans="1:2" ht="15" customHeight="1">
      <c r="A8" s="5" t="s">
        <v>5</v>
      </c>
      <c r="B8" t="s">
        <v>6</v>
      </c>
    </row>
    <row r="9" ht="15" customHeight="1"/>
    <row r="10" ht="15" customHeight="1"/>
    <row r="11" ht="21" customHeight="1">
      <c r="A11" s="2" t="s">
        <v>7</v>
      </c>
    </row>
    <row r="12" spans="1:40" s="8" customFormat="1" ht="15" customHeight="1">
      <c r="A12" s="7"/>
      <c r="B12" s="7" t="s">
        <v>8</v>
      </c>
      <c r="C12" s="7" t="s">
        <v>9</v>
      </c>
      <c r="D12" s="7" t="s">
        <v>10</v>
      </c>
      <c r="E12" s="7"/>
      <c r="F12" s="7" t="s">
        <v>11</v>
      </c>
      <c r="G12" s="7" t="s">
        <v>12</v>
      </c>
      <c r="H12" s="7" t="s">
        <v>13</v>
      </c>
      <c r="I12" s="7" t="s">
        <v>14</v>
      </c>
      <c r="J12" s="7" t="s">
        <v>15</v>
      </c>
      <c r="K12" s="7" t="s">
        <v>16</v>
      </c>
      <c r="L12" s="7" t="s">
        <v>17</v>
      </c>
      <c r="M12" s="7" t="s">
        <v>18</v>
      </c>
      <c r="N12" s="7" t="s">
        <v>19</v>
      </c>
      <c r="O12" s="7" t="s">
        <v>20</v>
      </c>
      <c r="P12" s="7" t="s">
        <v>21</v>
      </c>
      <c r="Q12" s="7" t="s">
        <v>22</v>
      </c>
      <c r="R12" s="7" t="s">
        <v>23</v>
      </c>
      <c r="S12" s="7" t="s">
        <v>24</v>
      </c>
      <c r="T12" s="7" t="s">
        <v>25</v>
      </c>
      <c r="U12" s="7" t="s">
        <v>26</v>
      </c>
      <c r="V12" s="7" t="s">
        <v>27</v>
      </c>
      <c r="W12" s="7" t="s">
        <v>28</v>
      </c>
      <c r="X12" s="7" t="s">
        <v>29</v>
      </c>
      <c r="Y12" s="7" t="s">
        <v>30</v>
      </c>
      <c r="Z12" s="7" t="s">
        <v>31</v>
      </c>
      <c r="AA12" s="7" t="s">
        <v>32</v>
      </c>
      <c r="AB12" s="7" t="s">
        <v>33</v>
      </c>
      <c r="AC12" s="7" t="s">
        <v>34</v>
      </c>
      <c r="AD12" s="7" t="s">
        <v>35</v>
      </c>
      <c r="AE12" s="7" t="s">
        <v>36</v>
      </c>
      <c r="AF12" s="7" t="s">
        <v>37</v>
      </c>
      <c r="AG12" s="7" t="s">
        <v>38</v>
      </c>
      <c r="AH12" s="7" t="s">
        <v>39</v>
      </c>
      <c r="AI12" s="7" t="s">
        <v>40</v>
      </c>
      <c r="AJ12" s="7" t="s">
        <v>41</v>
      </c>
      <c r="AK12" s="7" t="s">
        <v>42</v>
      </c>
      <c r="AL12" s="7" t="s">
        <v>43</v>
      </c>
      <c r="AM12" s="7" t="s">
        <v>44</v>
      </c>
      <c r="AN12" s="7" t="s">
        <v>45</v>
      </c>
    </row>
    <row r="13" spans="2:40" ht="60" customHeight="1">
      <c r="B13" s="4" t="s">
        <v>46</v>
      </c>
      <c r="C13" s="4" t="s">
        <v>47</v>
      </c>
      <c r="D13" s="4" t="s">
        <v>48</v>
      </c>
      <c r="E13" s="4"/>
      <c r="F13" s="6">
        <v>1999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2:40" ht="60" customHeight="1">
      <c r="B14" s="4" t="s">
        <v>49</v>
      </c>
      <c r="C14" s="4" t="s">
        <v>50</v>
      </c>
      <c r="D14" s="4" t="s">
        <v>48</v>
      </c>
      <c r="E14" s="4"/>
      <c r="F14" s="3"/>
      <c r="G14" s="6">
        <v>1999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2:40" ht="60" customHeight="1">
      <c r="B15" s="4" t="s">
        <v>51</v>
      </c>
      <c r="C15" s="4" t="s">
        <v>52</v>
      </c>
      <c r="D15" s="4" t="s">
        <v>48</v>
      </c>
      <c r="E15" s="4"/>
      <c r="F15" s="3"/>
      <c r="G15" s="3"/>
      <c r="H15" s="6">
        <v>1999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2:40" ht="60" customHeight="1">
      <c r="B16" s="4" t="s">
        <v>53</v>
      </c>
      <c r="C16" s="4" t="s">
        <v>54</v>
      </c>
      <c r="D16" s="4" t="s">
        <v>48</v>
      </c>
      <c r="E16" s="4"/>
      <c r="F16" s="3"/>
      <c r="G16" s="3"/>
      <c r="H16" s="3"/>
      <c r="I16" s="6">
        <v>1999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2:40" ht="60" customHeight="1">
      <c r="B17" s="4" t="s">
        <v>55</v>
      </c>
      <c r="C17" s="4" t="s">
        <v>56</v>
      </c>
      <c r="D17" s="4" t="s">
        <v>57</v>
      </c>
      <c r="E17" s="4" t="s">
        <v>58</v>
      </c>
      <c r="F17" s="3"/>
      <c r="G17" s="3"/>
      <c r="H17" s="3"/>
      <c r="I17" s="3"/>
      <c r="J17" s="6">
        <v>1999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2:40" ht="60" customHeight="1">
      <c r="B18" s="4" t="s">
        <v>59</v>
      </c>
      <c r="C18" s="4" t="s">
        <v>60</v>
      </c>
      <c r="D18" s="4" t="s">
        <v>57</v>
      </c>
      <c r="E18" s="4" t="s">
        <v>58</v>
      </c>
      <c r="F18" s="3"/>
      <c r="G18" s="3"/>
      <c r="H18" s="3"/>
      <c r="I18" s="3"/>
      <c r="J18" s="3"/>
      <c r="K18" s="6">
        <v>1999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2:40" ht="60" customHeight="1">
      <c r="B19" s="4" t="s">
        <v>61</v>
      </c>
      <c r="C19" s="4" t="s">
        <v>62</v>
      </c>
      <c r="D19" s="4" t="s">
        <v>57</v>
      </c>
      <c r="E19" s="4"/>
      <c r="F19" s="3"/>
      <c r="G19" s="3"/>
      <c r="H19" s="3"/>
      <c r="I19" s="3"/>
      <c r="J19" s="3"/>
      <c r="K19" s="3"/>
      <c r="L19" s="6">
        <v>1999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2:40" ht="60" customHeight="1">
      <c r="B20" s="4" t="s">
        <v>63</v>
      </c>
      <c r="C20" s="4" t="s">
        <v>64</v>
      </c>
      <c r="D20" s="4" t="s">
        <v>57</v>
      </c>
      <c r="E20" s="4"/>
      <c r="F20" s="3"/>
      <c r="G20" s="3"/>
      <c r="H20" s="3"/>
      <c r="I20" s="3"/>
      <c r="J20" s="3"/>
      <c r="K20" s="3"/>
      <c r="L20" s="3"/>
      <c r="M20" s="6">
        <v>1999</v>
      </c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2:40" ht="60" customHeight="1">
      <c r="B21" s="4" t="s">
        <v>65</v>
      </c>
      <c r="C21" s="4" t="s">
        <v>66</v>
      </c>
      <c r="D21" s="4" t="s">
        <v>57</v>
      </c>
      <c r="E21" s="4"/>
      <c r="F21" s="3"/>
      <c r="G21" s="3"/>
      <c r="H21" s="3"/>
      <c r="I21" s="3"/>
      <c r="J21" s="3"/>
      <c r="K21" s="3"/>
      <c r="L21" s="3"/>
      <c r="M21" s="3"/>
      <c r="N21" s="6">
        <v>1999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2:40" ht="60" customHeight="1">
      <c r="B22" s="4" t="s">
        <v>67</v>
      </c>
      <c r="C22" s="4" t="s">
        <v>68</v>
      </c>
      <c r="D22" s="4" t="s">
        <v>57</v>
      </c>
      <c r="E22" s="4"/>
      <c r="F22" s="3"/>
      <c r="G22" s="3"/>
      <c r="H22" s="3"/>
      <c r="I22" s="3"/>
      <c r="J22" s="3"/>
      <c r="K22" s="3"/>
      <c r="L22" s="6">
        <v>1999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2:40" ht="60" customHeight="1">
      <c r="B23" s="4" t="s">
        <v>69</v>
      </c>
      <c r="C23" s="4" t="s">
        <v>70</v>
      </c>
      <c r="D23" s="4" t="s">
        <v>57</v>
      </c>
      <c r="E23" s="4" t="s">
        <v>58</v>
      </c>
      <c r="F23" s="3"/>
      <c r="G23" s="3"/>
      <c r="H23" s="3"/>
      <c r="I23" s="3"/>
      <c r="J23" s="3"/>
      <c r="K23" s="3"/>
      <c r="L23" s="3"/>
      <c r="M23" s="3"/>
      <c r="N23" s="3"/>
      <c r="O23" s="6">
        <v>1699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2:40" ht="60" customHeight="1">
      <c r="B24" s="4" t="s">
        <v>71</v>
      </c>
      <c r="C24" s="4" t="s">
        <v>72</v>
      </c>
      <c r="D24" s="4" t="s">
        <v>57</v>
      </c>
      <c r="E24" s="4" t="s">
        <v>58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6">
        <v>1699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2:40" ht="60" customHeight="1">
      <c r="B25" s="4" t="s">
        <v>73</v>
      </c>
      <c r="C25" s="4" t="s">
        <v>74</v>
      </c>
      <c r="D25" s="4" t="s">
        <v>57</v>
      </c>
      <c r="E25" s="4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">
        <v>1099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2:40" ht="60" customHeight="1">
      <c r="B26" s="4" t="s">
        <v>75</v>
      </c>
      <c r="C26" s="4" t="s">
        <v>76</v>
      </c>
      <c r="D26" s="4" t="s">
        <v>57</v>
      </c>
      <c r="E26" s="4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6">
        <v>1099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2:40" ht="60" customHeight="1">
      <c r="B27" s="4" t="s">
        <v>77</v>
      </c>
      <c r="C27" s="4" t="s">
        <v>78</v>
      </c>
      <c r="D27" s="4" t="s">
        <v>57</v>
      </c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6">
        <v>1999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2:40" ht="60" customHeight="1">
      <c r="B28" s="4" t="s">
        <v>79</v>
      </c>
      <c r="C28" s="4" t="s">
        <v>80</v>
      </c>
      <c r="D28" s="4" t="s">
        <v>57</v>
      </c>
      <c r="E28" s="4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6">
        <v>1999</v>
      </c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2:40" ht="60" customHeight="1">
      <c r="B29" s="4" t="s">
        <v>81</v>
      </c>
      <c r="C29" s="4" t="s">
        <v>82</v>
      </c>
      <c r="D29" s="4" t="s">
        <v>57</v>
      </c>
      <c r="E29" s="4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6">
        <v>1999</v>
      </c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2:40" ht="60" customHeight="1">
      <c r="B30" s="4" t="s">
        <v>83</v>
      </c>
      <c r="C30" s="4" t="s">
        <v>84</v>
      </c>
      <c r="D30" s="4" t="s">
        <v>57</v>
      </c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6">
        <v>1999</v>
      </c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2:40" ht="60" customHeight="1">
      <c r="B31" s="4" t="s">
        <v>85</v>
      </c>
      <c r="C31" s="4" t="s">
        <v>86</v>
      </c>
      <c r="D31" s="4" t="s">
        <v>57</v>
      </c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6">
        <v>1999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2:40" ht="60" customHeight="1">
      <c r="B32" s="4" t="s">
        <v>87</v>
      </c>
      <c r="C32" s="4" t="s">
        <v>88</v>
      </c>
      <c r="D32" s="4" t="s">
        <v>57</v>
      </c>
      <c r="E32" s="4"/>
      <c r="F32" s="3"/>
      <c r="G32" s="6">
        <v>1999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2:40" ht="60" customHeight="1">
      <c r="B33" s="4" t="s">
        <v>89</v>
      </c>
      <c r="C33" s="4" t="s">
        <v>90</v>
      </c>
      <c r="D33" s="4" t="s">
        <v>57</v>
      </c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6">
        <v>1099</v>
      </c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2:40" ht="60" customHeight="1">
      <c r="B34" s="4" t="s">
        <v>91</v>
      </c>
      <c r="C34" s="4" t="s">
        <v>92</v>
      </c>
      <c r="D34" s="4" t="s">
        <v>48</v>
      </c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6">
        <v>899</v>
      </c>
      <c r="S34" s="3"/>
      <c r="T34" s="3"/>
      <c r="U34" s="3"/>
      <c r="V34" s="3"/>
      <c r="W34" s="3"/>
      <c r="X34" s="6">
        <v>899</v>
      </c>
      <c r="Y34" s="6">
        <v>899</v>
      </c>
      <c r="Z34" s="6">
        <v>899</v>
      </c>
      <c r="AA34" s="6">
        <v>899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2:40" ht="60" customHeight="1">
      <c r="B35" s="4" t="s">
        <v>93</v>
      </c>
      <c r="C35" s="4" t="s">
        <v>94</v>
      </c>
      <c r="D35" s="4" t="s">
        <v>48</v>
      </c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6">
        <v>899</v>
      </c>
      <c r="Y35" s="6">
        <v>899</v>
      </c>
      <c r="Z35" s="6">
        <v>899</v>
      </c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2:40" ht="60" customHeight="1">
      <c r="B36" s="4" t="s">
        <v>95</v>
      </c>
      <c r="C36" s="4" t="s">
        <v>96</v>
      </c>
      <c r="D36" s="4" t="s">
        <v>97</v>
      </c>
      <c r="E36" s="4" t="s">
        <v>58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6">
        <v>899</v>
      </c>
      <c r="AC36" s="6">
        <v>899</v>
      </c>
      <c r="AD36" s="6">
        <v>899</v>
      </c>
      <c r="AE36" s="6">
        <v>899</v>
      </c>
      <c r="AF36" s="3"/>
      <c r="AG36" s="3"/>
      <c r="AH36" s="3"/>
      <c r="AI36" s="3"/>
      <c r="AJ36" s="3"/>
      <c r="AK36" s="3"/>
      <c r="AL36" s="3"/>
      <c r="AM36" s="3"/>
      <c r="AN36" s="3"/>
    </row>
    <row r="37" spans="2:40" ht="60" customHeight="1">
      <c r="B37" s="4" t="s">
        <v>98</v>
      </c>
      <c r="C37" s="4" t="s">
        <v>99</v>
      </c>
      <c r="D37" s="4" t="s">
        <v>97</v>
      </c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6">
        <v>699</v>
      </c>
      <c r="AC37" s="6">
        <v>699</v>
      </c>
      <c r="AD37" s="6">
        <v>699</v>
      </c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2:40" ht="60" customHeight="1">
      <c r="B38" s="4" t="s">
        <v>100</v>
      </c>
      <c r="C38" s="4" t="s">
        <v>101</v>
      </c>
      <c r="D38" s="4" t="s">
        <v>97</v>
      </c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6">
        <v>699</v>
      </c>
      <c r="AC38" s="6">
        <v>699</v>
      </c>
      <c r="AD38" s="6">
        <v>699</v>
      </c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2:40" ht="60" customHeight="1">
      <c r="B39" s="4" t="s">
        <v>102</v>
      </c>
      <c r="C39" s="4" t="s">
        <v>103</v>
      </c>
      <c r="D39" s="4" t="s">
        <v>97</v>
      </c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6">
        <v>549</v>
      </c>
      <c r="AG39" s="6">
        <v>549</v>
      </c>
      <c r="AH39" s="6">
        <v>549</v>
      </c>
      <c r="AI39" s="3"/>
      <c r="AJ39" s="3"/>
      <c r="AK39" s="3"/>
      <c r="AL39" s="3"/>
      <c r="AM39" s="3"/>
      <c r="AN39" s="3"/>
    </row>
    <row r="40" spans="2:40" ht="60" customHeight="1">
      <c r="B40" s="4" t="s">
        <v>104</v>
      </c>
      <c r="C40" s="4" t="s">
        <v>105</v>
      </c>
      <c r="D40" s="4" t="s">
        <v>97</v>
      </c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6">
        <v>499</v>
      </c>
      <c r="AJ40" s="6">
        <v>499</v>
      </c>
      <c r="AK40" s="6">
        <v>499</v>
      </c>
      <c r="AL40" s="3"/>
      <c r="AM40" s="3"/>
      <c r="AN40" s="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="80" zoomScaleNormal="80" zoomScalePageLayoutView="0" workbookViewId="0" topLeftCell="A1">
      <selection activeCell="D7" sqref="D7"/>
    </sheetView>
  </sheetViews>
  <sheetFormatPr defaultColWidth="9.140625" defaultRowHeight="15"/>
  <cols>
    <col min="1" max="1" width="12.140625" style="10" customWidth="1"/>
    <col min="2" max="2" width="21.421875" style="10" customWidth="1"/>
    <col min="3" max="4" width="12.140625" style="10" customWidth="1"/>
    <col min="5" max="5" width="16.57421875" style="10" customWidth="1"/>
    <col min="6" max="6" width="12.140625" style="10" customWidth="1"/>
    <col min="7" max="7" width="20.57421875" style="10" customWidth="1"/>
    <col min="8" max="8" width="17.28125" style="10" customWidth="1"/>
    <col min="9" max="9" width="12.140625" style="10" customWidth="1"/>
    <col min="10" max="10" width="16.7109375" style="26" customWidth="1"/>
    <col min="11" max="16384" width="9.140625" style="10" customWidth="1"/>
  </cols>
  <sheetData>
    <row r="1" spans="3:10" ht="85.5" customHeight="1" thickBot="1">
      <c r="C1" s="264" t="s">
        <v>220</v>
      </c>
      <c r="D1" s="264"/>
      <c r="E1" s="264"/>
      <c r="F1" s="127"/>
      <c r="G1" s="263"/>
      <c r="H1" s="263"/>
      <c r="I1" s="263"/>
      <c r="J1" s="263"/>
    </row>
    <row r="2" spans="1:10" ht="22.5" customHeight="1" thickBot="1">
      <c r="A2" s="87"/>
      <c r="B2" s="88" t="s">
        <v>208</v>
      </c>
      <c r="C2" s="88" t="s">
        <v>295</v>
      </c>
      <c r="D2" s="88" t="s">
        <v>209</v>
      </c>
      <c r="E2" s="88" t="s">
        <v>218</v>
      </c>
      <c r="F2" s="88" t="s">
        <v>247</v>
      </c>
      <c r="G2" s="88" t="s">
        <v>210</v>
      </c>
      <c r="H2" s="88" t="s">
        <v>207</v>
      </c>
      <c r="I2" s="88" t="s">
        <v>212</v>
      </c>
      <c r="J2" s="89" t="s">
        <v>216</v>
      </c>
    </row>
    <row r="3" spans="1:10" ht="60" customHeight="1">
      <c r="A3" s="30"/>
      <c r="B3" s="131" t="s">
        <v>285</v>
      </c>
      <c r="C3" s="131" t="s">
        <v>291</v>
      </c>
      <c r="D3" s="131" t="s">
        <v>288</v>
      </c>
      <c r="E3" s="132" t="s">
        <v>164</v>
      </c>
      <c r="F3" s="131" t="s">
        <v>147</v>
      </c>
      <c r="G3" s="133">
        <v>1949</v>
      </c>
      <c r="H3" s="133">
        <v>1199</v>
      </c>
      <c r="I3" s="136">
        <v>0</v>
      </c>
      <c r="J3" s="27">
        <f>I3*H3</f>
        <v>0</v>
      </c>
    </row>
    <row r="4" spans="1:10" ht="60" customHeight="1">
      <c r="A4" s="31"/>
      <c r="B4" s="131" t="s">
        <v>286</v>
      </c>
      <c r="C4" s="132" t="s">
        <v>292</v>
      </c>
      <c r="D4" s="132" t="s">
        <v>289</v>
      </c>
      <c r="E4" s="132" t="s">
        <v>164</v>
      </c>
      <c r="F4" s="132" t="s">
        <v>147</v>
      </c>
      <c r="G4" s="134">
        <v>1799</v>
      </c>
      <c r="H4" s="134">
        <v>1099</v>
      </c>
      <c r="I4" s="137">
        <v>0</v>
      </c>
      <c r="J4" s="28">
        <f>I4*H4</f>
        <v>0</v>
      </c>
    </row>
    <row r="5" spans="1:10" ht="60" customHeight="1">
      <c r="A5" s="31"/>
      <c r="B5" s="131" t="s">
        <v>156</v>
      </c>
      <c r="C5" s="132" t="s">
        <v>292</v>
      </c>
      <c r="D5" s="132" t="s">
        <v>290</v>
      </c>
      <c r="E5" s="132" t="s">
        <v>164</v>
      </c>
      <c r="F5" s="132" t="s">
        <v>147</v>
      </c>
      <c r="G5" s="134">
        <v>1799</v>
      </c>
      <c r="H5" s="134">
        <v>1099</v>
      </c>
      <c r="I5" s="137">
        <v>0</v>
      </c>
      <c r="J5" s="28">
        <f>I5*H5</f>
        <v>0</v>
      </c>
    </row>
    <row r="6" spans="1:10" ht="60" customHeight="1">
      <c r="A6" s="31"/>
      <c r="B6" s="131" t="s">
        <v>287</v>
      </c>
      <c r="C6" s="132" t="s">
        <v>293</v>
      </c>
      <c r="D6" s="132" t="s">
        <v>425</v>
      </c>
      <c r="E6" s="132" t="s">
        <v>164</v>
      </c>
      <c r="F6" s="132" t="s">
        <v>147</v>
      </c>
      <c r="G6" s="134">
        <v>1299</v>
      </c>
      <c r="H6" s="134">
        <v>799</v>
      </c>
      <c r="I6" s="137">
        <v>0</v>
      </c>
      <c r="J6" s="28">
        <f>I6*H6</f>
        <v>0</v>
      </c>
    </row>
    <row r="7" spans="1:10" ht="60" customHeight="1">
      <c r="A7" s="31"/>
      <c r="B7" s="135" t="s">
        <v>160</v>
      </c>
      <c r="C7" s="132" t="s">
        <v>294</v>
      </c>
      <c r="D7" s="132" t="s">
        <v>426</v>
      </c>
      <c r="E7" s="132" t="s">
        <v>164</v>
      </c>
      <c r="F7" s="132" t="s">
        <v>148</v>
      </c>
      <c r="G7" s="134">
        <v>1149</v>
      </c>
      <c r="H7" s="134">
        <v>749</v>
      </c>
      <c r="I7" s="137">
        <v>0</v>
      </c>
      <c r="J7" s="28">
        <f>I7*H7</f>
        <v>0</v>
      </c>
    </row>
    <row r="8" ht="15.75">
      <c r="H8" s="26"/>
    </row>
    <row r="10" ht="16.5" thickBot="1"/>
    <row r="11" spans="1:6" ht="21">
      <c r="A11" s="2" t="s">
        <v>214</v>
      </c>
      <c r="E11" s="39">
        <f>SUM(I3:I7)</f>
        <v>0</v>
      </c>
      <c r="F11" s="49"/>
    </row>
    <row r="12" spans="1:6" ht="21.75" thickBot="1">
      <c r="A12" s="2" t="s">
        <v>215</v>
      </c>
      <c r="D12" s="34"/>
      <c r="E12" s="40">
        <f>SUM(J3:J7)</f>
        <v>0</v>
      </c>
      <c r="F12" s="50"/>
    </row>
  </sheetData>
  <sheetProtection/>
  <mergeCells count="2">
    <mergeCell ref="G1:J1"/>
    <mergeCell ref="C1:E1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6"/>
  <sheetViews>
    <sheetView zoomScale="70" zoomScaleNormal="70" zoomScalePageLayoutView="0" workbookViewId="0" topLeftCell="A1">
      <selection activeCell="D8" sqref="D8"/>
    </sheetView>
  </sheetViews>
  <sheetFormatPr defaultColWidth="9.140625" defaultRowHeight="15"/>
  <cols>
    <col min="1" max="1" width="26.8515625" style="0" customWidth="1"/>
    <col min="2" max="2" width="14.00390625" style="0" customWidth="1"/>
    <col min="3" max="3" width="21.140625" style="0" customWidth="1"/>
    <col min="4" max="4" width="19.28125" style="0" customWidth="1"/>
    <col min="5" max="11" width="12.140625" style="0" customWidth="1"/>
    <col min="12" max="12" width="11.140625" style="0" customWidth="1"/>
    <col min="13" max="13" width="17.28125" style="9" customWidth="1"/>
  </cols>
  <sheetData>
    <row r="1" spans="1:13" ht="94.5" customHeight="1" thickBot="1">
      <c r="A1" s="126"/>
      <c r="B1" s="266" t="s">
        <v>235</v>
      </c>
      <c r="C1" s="266"/>
      <c r="D1" s="266"/>
      <c r="E1" s="265" t="s">
        <v>217</v>
      </c>
      <c r="F1" s="265"/>
      <c r="G1" s="265"/>
      <c r="H1" s="265"/>
      <c r="I1" s="265"/>
      <c r="J1" s="265"/>
      <c r="K1" s="265"/>
      <c r="L1" s="10"/>
      <c r="M1" s="26"/>
    </row>
    <row r="2" spans="1:13" s="11" customFormat="1" ht="21.75" customHeight="1" thickBot="1">
      <c r="A2" s="81" t="s">
        <v>208</v>
      </c>
      <c r="B2" s="81" t="s">
        <v>209</v>
      </c>
      <c r="C2" s="81" t="s">
        <v>210</v>
      </c>
      <c r="D2" s="82" t="s">
        <v>211</v>
      </c>
      <c r="E2" s="83" t="s">
        <v>365</v>
      </c>
      <c r="F2" s="81" t="s">
        <v>364</v>
      </c>
      <c r="G2" s="81" t="s">
        <v>359</v>
      </c>
      <c r="H2" s="81" t="s">
        <v>360</v>
      </c>
      <c r="I2" s="81" t="s">
        <v>361</v>
      </c>
      <c r="J2" s="81" t="s">
        <v>362</v>
      </c>
      <c r="K2" s="81" t="s">
        <v>363</v>
      </c>
      <c r="L2" s="81" t="s">
        <v>212</v>
      </c>
      <c r="M2" s="84" t="s">
        <v>216</v>
      </c>
    </row>
    <row r="3" spans="1:13" ht="60" customHeight="1">
      <c r="A3" s="131" t="s">
        <v>366</v>
      </c>
      <c r="B3" s="131" t="s">
        <v>427</v>
      </c>
      <c r="C3" s="133">
        <v>2799</v>
      </c>
      <c r="D3" s="133">
        <v>1599</v>
      </c>
      <c r="E3" s="29"/>
      <c r="F3" s="31">
        <v>0</v>
      </c>
      <c r="G3" s="31">
        <v>0</v>
      </c>
      <c r="H3" s="30">
        <v>0</v>
      </c>
      <c r="I3" s="30">
        <v>0</v>
      </c>
      <c r="J3" s="30">
        <v>0</v>
      </c>
      <c r="K3" s="30">
        <v>0</v>
      </c>
      <c r="L3" s="35">
        <f aca="true" t="shared" si="0" ref="L3:L9">SUM(E3:K3)</f>
        <v>0</v>
      </c>
      <c r="M3" s="27">
        <f aca="true" t="shared" si="1" ref="M3:M9">L3*D3</f>
        <v>0</v>
      </c>
    </row>
    <row r="4" spans="1:13" ht="60" customHeight="1">
      <c r="A4" s="132" t="s">
        <v>282</v>
      </c>
      <c r="B4" s="132" t="s">
        <v>428</v>
      </c>
      <c r="C4" s="134">
        <v>2599</v>
      </c>
      <c r="D4" s="134">
        <v>1599</v>
      </c>
      <c r="E4" s="31">
        <v>0</v>
      </c>
      <c r="F4" s="31">
        <v>0</v>
      </c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2">
        <f t="shared" si="0"/>
        <v>0</v>
      </c>
      <c r="M4" s="28">
        <f t="shared" si="1"/>
        <v>0</v>
      </c>
    </row>
    <row r="5" spans="1:13" ht="60" customHeight="1">
      <c r="A5" s="132" t="s">
        <v>283</v>
      </c>
      <c r="B5" s="132" t="s">
        <v>429</v>
      </c>
      <c r="C5" s="134">
        <v>2199</v>
      </c>
      <c r="D5" s="134">
        <v>1499</v>
      </c>
      <c r="E5" s="31">
        <v>0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2">
        <f t="shared" si="0"/>
        <v>0</v>
      </c>
      <c r="M5" s="28">
        <f t="shared" si="1"/>
        <v>0</v>
      </c>
    </row>
    <row r="6" spans="1:13" ht="60" customHeight="1">
      <c r="A6" s="132" t="s">
        <v>284</v>
      </c>
      <c r="B6" s="132" t="s">
        <v>430</v>
      </c>
      <c r="C6" s="134">
        <v>1799</v>
      </c>
      <c r="D6" s="134">
        <v>949</v>
      </c>
      <c r="E6" s="31">
        <v>0</v>
      </c>
      <c r="F6" s="31">
        <v>0</v>
      </c>
      <c r="G6" s="31">
        <v>0</v>
      </c>
      <c r="H6" s="31">
        <v>0</v>
      </c>
      <c r="I6" s="31">
        <v>0</v>
      </c>
      <c r="J6" s="31">
        <v>0</v>
      </c>
      <c r="K6" s="29"/>
      <c r="L6" s="32">
        <f t="shared" si="0"/>
        <v>0</v>
      </c>
      <c r="M6" s="28">
        <f t="shared" si="1"/>
        <v>0</v>
      </c>
    </row>
    <row r="7" spans="1:13" ht="60" customHeight="1">
      <c r="A7" s="132" t="s">
        <v>308</v>
      </c>
      <c r="B7" s="132" t="s">
        <v>431</v>
      </c>
      <c r="C7" s="134">
        <v>1299</v>
      </c>
      <c r="D7" s="134">
        <v>799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29"/>
      <c r="K7" s="29"/>
      <c r="L7" s="32">
        <f t="shared" si="0"/>
        <v>0</v>
      </c>
      <c r="M7" s="28">
        <f t="shared" si="1"/>
        <v>0</v>
      </c>
    </row>
    <row r="8" spans="1:13" s="191" customFormat="1" ht="60" customHeight="1">
      <c r="A8" s="132" t="s">
        <v>309</v>
      </c>
      <c r="B8" s="132" t="s">
        <v>306</v>
      </c>
      <c r="C8" s="134">
        <v>1099</v>
      </c>
      <c r="D8" s="134">
        <v>629</v>
      </c>
      <c r="E8" s="137">
        <v>0</v>
      </c>
      <c r="F8" s="137">
        <v>0</v>
      </c>
      <c r="G8" s="137">
        <v>0</v>
      </c>
      <c r="H8" s="137">
        <v>0</v>
      </c>
      <c r="I8" s="137">
        <v>0</v>
      </c>
      <c r="J8" s="29"/>
      <c r="K8" s="29"/>
      <c r="L8" s="32">
        <f t="shared" si="0"/>
        <v>0</v>
      </c>
      <c r="M8" s="28">
        <f t="shared" si="1"/>
        <v>0</v>
      </c>
    </row>
    <row r="9" spans="1:13" s="191" customFormat="1" ht="60" customHeight="1" thickBot="1">
      <c r="A9" s="146" t="s">
        <v>310</v>
      </c>
      <c r="B9" s="146" t="s">
        <v>307</v>
      </c>
      <c r="C9" s="147">
        <v>599</v>
      </c>
      <c r="D9" s="134">
        <v>369</v>
      </c>
      <c r="E9" s="202">
        <v>0</v>
      </c>
      <c r="F9" s="203">
        <v>0</v>
      </c>
      <c r="G9" s="203">
        <v>0</v>
      </c>
      <c r="H9" s="203">
        <v>0</v>
      </c>
      <c r="I9" s="203">
        <v>0</v>
      </c>
      <c r="J9" s="29"/>
      <c r="K9" s="29"/>
      <c r="L9" s="32">
        <f t="shared" si="0"/>
        <v>0</v>
      </c>
      <c r="M9" s="28">
        <f t="shared" si="1"/>
        <v>0</v>
      </c>
    </row>
    <row r="10" spans="1:13" s="11" customFormat="1" ht="21.75" customHeight="1" thickBot="1">
      <c r="A10" s="81" t="s">
        <v>208</v>
      </c>
      <c r="B10" s="81" t="s">
        <v>209</v>
      </c>
      <c r="C10" s="81" t="s">
        <v>210</v>
      </c>
      <c r="D10" s="82" t="s">
        <v>211</v>
      </c>
      <c r="E10" s="81" t="s">
        <v>121</v>
      </c>
      <c r="F10" s="81" t="s">
        <v>122</v>
      </c>
      <c r="G10" s="81" t="s">
        <v>123</v>
      </c>
      <c r="H10" s="81" t="s">
        <v>124</v>
      </c>
      <c r="I10" s="81"/>
      <c r="J10" s="81"/>
      <c r="K10" s="81"/>
      <c r="L10" s="85" t="s">
        <v>212</v>
      </c>
      <c r="M10" s="86" t="s">
        <v>216</v>
      </c>
    </row>
    <row r="11" spans="1:13" s="191" customFormat="1" ht="60" customHeight="1">
      <c r="A11" s="131" t="s">
        <v>312</v>
      </c>
      <c r="B11" s="131" t="s">
        <v>311</v>
      </c>
      <c r="C11" s="133">
        <v>549</v>
      </c>
      <c r="D11" s="133">
        <v>399</v>
      </c>
      <c r="E11" s="136">
        <v>0</v>
      </c>
      <c r="F11" s="136">
        <v>0</v>
      </c>
      <c r="G11" s="136">
        <v>0</v>
      </c>
      <c r="H11" s="204">
        <v>0</v>
      </c>
      <c r="I11" s="29"/>
      <c r="J11" s="29"/>
      <c r="K11" s="29"/>
      <c r="L11" s="32">
        <f>SUM(E11:K11)</f>
        <v>0</v>
      </c>
      <c r="M11" s="27">
        <f>L11*D11</f>
        <v>0</v>
      </c>
    </row>
    <row r="14" ht="15.75" thickBot="1"/>
    <row r="15" spans="1:3" ht="21">
      <c r="A15" s="2" t="s">
        <v>214</v>
      </c>
      <c r="C15" s="37">
        <f>SUM(L3:L11)</f>
        <v>0</v>
      </c>
    </row>
    <row r="16" spans="1:3" ht="21.75" thickBot="1">
      <c r="A16" s="2" t="s">
        <v>215</v>
      </c>
      <c r="B16" s="6"/>
      <c r="C16" s="38">
        <f>SUM(M2:M11)</f>
        <v>0</v>
      </c>
    </row>
  </sheetData>
  <sheetProtection/>
  <mergeCells count="2">
    <mergeCell ref="E1:K1"/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20"/>
  <sheetViews>
    <sheetView zoomScalePageLayoutView="0" workbookViewId="0" topLeftCell="A6">
      <selection activeCell="S20" sqref="S20"/>
    </sheetView>
  </sheetViews>
  <sheetFormatPr defaultColWidth="9.140625" defaultRowHeight="15"/>
  <cols>
    <col min="1" max="23" width="12.140625" style="0" customWidth="1"/>
  </cols>
  <sheetData>
    <row r="1" ht="15" customHeight="1"/>
    <row r="2" ht="21" customHeight="1">
      <c r="A2" s="2" t="s">
        <v>1</v>
      </c>
    </row>
    <row r="3" ht="21" customHeight="1">
      <c r="A3" s="2" t="s">
        <v>2</v>
      </c>
    </row>
    <row r="4" ht="21" customHeight="1">
      <c r="A4" s="2" t="s">
        <v>3</v>
      </c>
    </row>
    <row r="5" ht="15" customHeight="1"/>
    <row r="6" ht="15" customHeight="1"/>
    <row r="7" ht="15" customHeight="1">
      <c r="A7" s="5" t="s">
        <v>4</v>
      </c>
    </row>
    <row r="8" spans="1:2" ht="15" customHeight="1">
      <c r="A8" s="5" t="s">
        <v>5</v>
      </c>
      <c r="B8" t="s">
        <v>6</v>
      </c>
    </row>
    <row r="9" ht="15" customHeight="1"/>
    <row r="10" ht="15" customHeight="1"/>
    <row r="11" ht="21" customHeight="1">
      <c r="A11" s="2" t="s">
        <v>106</v>
      </c>
    </row>
    <row r="12" spans="1:23" ht="15" customHeight="1">
      <c r="A12" s="1"/>
      <c r="B12" s="1" t="s">
        <v>8</v>
      </c>
      <c r="C12" s="1" t="s">
        <v>9</v>
      </c>
      <c r="D12" s="1" t="s">
        <v>10</v>
      </c>
      <c r="E12" s="1"/>
      <c r="F12" s="1" t="s">
        <v>107</v>
      </c>
      <c r="G12" s="1" t="s">
        <v>108</v>
      </c>
      <c r="H12" s="1" t="s">
        <v>109</v>
      </c>
      <c r="I12" s="1" t="s">
        <v>110</v>
      </c>
      <c r="J12" s="1" t="s">
        <v>111</v>
      </c>
      <c r="K12" s="1" t="s">
        <v>112</v>
      </c>
      <c r="L12" s="1" t="s">
        <v>113</v>
      </c>
      <c r="M12" s="1" t="s">
        <v>114</v>
      </c>
      <c r="N12" s="1" t="s">
        <v>115</v>
      </c>
      <c r="O12" s="1" t="s">
        <v>116</v>
      </c>
      <c r="P12" s="1" t="s">
        <v>117</v>
      </c>
      <c r="Q12" s="1" t="s">
        <v>118</v>
      </c>
      <c r="R12" s="1" t="s">
        <v>119</v>
      </c>
      <c r="S12" s="1" t="s">
        <v>120</v>
      </c>
      <c r="T12" s="1" t="s">
        <v>121</v>
      </c>
      <c r="U12" s="1" t="s">
        <v>122</v>
      </c>
      <c r="V12" s="1" t="s">
        <v>123</v>
      </c>
      <c r="W12" s="1" t="s">
        <v>124</v>
      </c>
    </row>
    <row r="13" spans="2:23" ht="60" customHeight="1">
      <c r="B13" s="4" t="s">
        <v>125</v>
      </c>
      <c r="C13" s="4" t="s">
        <v>126</v>
      </c>
      <c r="D13" s="4" t="s">
        <v>127</v>
      </c>
      <c r="E13" s="4"/>
      <c r="F13" s="6">
        <v>1399</v>
      </c>
      <c r="G13" s="3"/>
      <c r="H13" s="3"/>
      <c r="I13" s="6">
        <v>1399</v>
      </c>
      <c r="J13" s="3"/>
      <c r="K13" s="6">
        <v>1399</v>
      </c>
      <c r="L13" s="3"/>
      <c r="M13" s="6">
        <v>1399</v>
      </c>
      <c r="N13" s="3"/>
      <c r="O13" s="6">
        <v>1399</v>
      </c>
      <c r="P13" s="3"/>
      <c r="Q13" s="6">
        <v>1399</v>
      </c>
      <c r="R13" s="6">
        <v>1399</v>
      </c>
      <c r="S13" s="3"/>
      <c r="T13" s="3"/>
      <c r="U13" s="3"/>
      <c r="V13" s="3"/>
      <c r="W13" s="3"/>
    </row>
    <row r="14" spans="2:23" ht="60" customHeight="1">
      <c r="B14" s="4" t="s">
        <v>128</v>
      </c>
      <c r="C14" s="4" t="s">
        <v>129</v>
      </c>
      <c r="D14" s="4" t="s">
        <v>127</v>
      </c>
      <c r="E14" s="4"/>
      <c r="F14" s="6">
        <v>1349</v>
      </c>
      <c r="G14" s="3"/>
      <c r="H14" s="3"/>
      <c r="I14" s="6">
        <v>1349</v>
      </c>
      <c r="J14" s="3"/>
      <c r="K14" s="6">
        <v>1349</v>
      </c>
      <c r="L14" s="3"/>
      <c r="M14" s="6">
        <v>1349</v>
      </c>
      <c r="N14" s="3"/>
      <c r="O14" s="6">
        <v>1349</v>
      </c>
      <c r="P14" s="3"/>
      <c r="Q14" s="6">
        <v>1349</v>
      </c>
      <c r="R14" s="6">
        <v>1349</v>
      </c>
      <c r="S14" s="3"/>
      <c r="T14" s="3"/>
      <c r="U14" s="3"/>
      <c r="V14" s="3"/>
      <c r="W14" s="3"/>
    </row>
    <row r="15" spans="2:23" ht="60" customHeight="1">
      <c r="B15" s="4" t="s">
        <v>130</v>
      </c>
      <c r="C15" s="4" t="s">
        <v>131</v>
      </c>
      <c r="D15" s="4" t="s">
        <v>127</v>
      </c>
      <c r="E15" s="4" t="s">
        <v>58</v>
      </c>
      <c r="F15" s="6">
        <v>899</v>
      </c>
      <c r="G15" s="3"/>
      <c r="H15" s="3"/>
      <c r="I15" s="6">
        <v>899</v>
      </c>
      <c r="J15" s="3"/>
      <c r="K15" s="6">
        <v>899</v>
      </c>
      <c r="L15" s="3"/>
      <c r="M15" s="6">
        <v>899</v>
      </c>
      <c r="N15" s="3"/>
      <c r="O15" s="6">
        <v>899</v>
      </c>
      <c r="P15" s="3"/>
      <c r="Q15" s="6">
        <v>899</v>
      </c>
      <c r="R15" s="3"/>
      <c r="S15" s="3"/>
      <c r="T15" s="3"/>
      <c r="U15" s="3"/>
      <c r="V15" s="3"/>
      <c r="W15" s="3"/>
    </row>
    <row r="16" spans="2:23" ht="60" customHeight="1">
      <c r="B16" s="4" t="s">
        <v>132</v>
      </c>
      <c r="C16" s="4" t="s">
        <v>133</v>
      </c>
      <c r="D16" s="4" t="s">
        <v>134</v>
      </c>
      <c r="E16" s="4" t="s">
        <v>58</v>
      </c>
      <c r="F16" s="3"/>
      <c r="G16" s="3"/>
      <c r="H16" s="3"/>
      <c r="I16" s="3"/>
      <c r="J16" s="3"/>
      <c r="K16" s="6">
        <v>1299</v>
      </c>
      <c r="L16" s="3"/>
      <c r="M16" s="6">
        <v>1299</v>
      </c>
      <c r="N16" s="3"/>
      <c r="O16" s="6">
        <v>1299</v>
      </c>
      <c r="P16" s="3"/>
      <c r="Q16" s="6">
        <v>1299</v>
      </c>
      <c r="R16" s="6">
        <v>1299</v>
      </c>
      <c r="S16" s="6">
        <v>1299</v>
      </c>
      <c r="T16" s="3"/>
      <c r="U16" s="3"/>
      <c r="V16" s="3"/>
      <c r="W16" s="3"/>
    </row>
    <row r="17" spans="2:23" ht="60" customHeight="1">
      <c r="B17" s="4" t="s">
        <v>135</v>
      </c>
      <c r="C17" s="4" t="s">
        <v>136</v>
      </c>
      <c r="D17" s="4" t="s">
        <v>137</v>
      </c>
      <c r="E17" s="4" t="s">
        <v>58</v>
      </c>
      <c r="F17" s="3"/>
      <c r="G17" s="3"/>
      <c r="H17" s="3"/>
      <c r="I17" s="3"/>
      <c r="J17" s="3"/>
      <c r="K17" s="6">
        <v>1099</v>
      </c>
      <c r="L17" s="3"/>
      <c r="M17" s="6">
        <v>1099</v>
      </c>
      <c r="N17" s="3"/>
      <c r="O17" s="6">
        <v>1099</v>
      </c>
      <c r="P17" s="3"/>
      <c r="Q17" s="6">
        <v>1099</v>
      </c>
      <c r="R17" s="6">
        <v>1099</v>
      </c>
      <c r="S17" s="6">
        <v>1099</v>
      </c>
      <c r="T17" s="3"/>
      <c r="U17" s="3"/>
      <c r="V17" s="3"/>
      <c r="W17" s="3"/>
    </row>
    <row r="18" spans="2:23" ht="60" customHeight="1">
      <c r="B18" s="4" t="s">
        <v>138</v>
      </c>
      <c r="C18" s="4" t="s">
        <v>139</v>
      </c>
      <c r="D18" s="4" t="s">
        <v>140</v>
      </c>
      <c r="E18" s="4"/>
      <c r="F18" s="3"/>
      <c r="G18" s="6">
        <v>649</v>
      </c>
      <c r="H18" s="6">
        <v>649</v>
      </c>
      <c r="I18" s="6">
        <v>649</v>
      </c>
      <c r="J18" s="6">
        <v>649</v>
      </c>
      <c r="K18" s="6">
        <v>649</v>
      </c>
      <c r="L18" s="6">
        <v>649</v>
      </c>
      <c r="M18" s="6">
        <v>649</v>
      </c>
      <c r="N18" s="6">
        <v>649</v>
      </c>
      <c r="O18" s="6">
        <v>649</v>
      </c>
      <c r="P18" s="6">
        <v>649</v>
      </c>
      <c r="Q18" s="6">
        <v>649</v>
      </c>
      <c r="R18" s="3"/>
      <c r="S18" s="3"/>
      <c r="T18" s="3"/>
      <c r="U18" s="3"/>
      <c r="V18" s="3"/>
      <c r="W18" s="3"/>
    </row>
    <row r="19" spans="2:23" ht="60" customHeight="1">
      <c r="B19" s="4" t="s">
        <v>141</v>
      </c>
      <c r="C19" s="4" t="s">
        <v>142</v>
      </c>
      <c r="D19" s="4" t="s">
        <v>143</v>
      </c>
      <c r="E19" s="4"/>
      <c r="F19" s="3"/>
      <c r="G19" s="6">
        <v>399</v>
      </c>
      <c r="H19" s="6">
        <v>399</v>
      </c>
      <c r="I19" s="6">
        <v>399</v>
      </c>
      <c r="J19" s="6">
        <v>399</v>
      </c>
      <c r="K19" s="6">
        <v>399</v>
      </c>
      <c r="L19" s="6">
        <v>399</v>
      </c>
      <c r="M19" s="6">
        <v>399</v>
      </c>
      <c r="N19" s="6">
        <v>399</v>
      </c>
      <c r="O19" s="6">
        <v>399</v>
      </c>
      <c r="P19" s="3"/>
      <c r="Q19" s="3"/>
      <c r="R19" s="3"/>
      <c r="S19" s="3"/>
      <c r="T19" s="3"/>
      <c r="U19" s="3"/>
      <c r="V19" s="3"/>
      <c r="W19" s="3"/>
    </row>
    <row r="20" spans="2:23" ht="60" customHeight="1">
      <c r="B20" s="4" t="s">
        <v>144</v>
      </c>
      <c r="C20" s="4" t="s">
        <v>145</v>
      </c>
      <c r="D20" s="4" t="s">
        <v>143</v>
      </c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6">
        <v>379</v>
      </c>
      <c r="U20" s="6">
        <v>379</v>
      </c>
      <c r="V20" s="6">
        <v>379</v>
      </c>
      <c r="W20" s="6">
        <v>379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3">
      <selection activeCell="K20" sqref="K20"/>
    </sheetView>
  </sheetViews>
  <sheetFormatPr defaultColWidth="9.140625" defaultRowHeight="15"/>
  <cols>
    <col min="1" max="11" width="12.140625" style="0" customWidth="1"/>
  </cols>
  <sheetData>
    <row r="1" ht="15" customHeight="1"/>
    <row r="2" ht="21" customHeight="1">
      <c r="A2" s="2" t="s">
        <v>1</v>
      </c>
    </row>
    <row r="3" ht="21" customHeight="1">
      <c r="A3" s="2" t="s">
        <v>2</v>
      </c>
    </row>
    <row r="4" ht="21" customHeight="1">
      <c r="A4" s="2" t="s">
        <v>3</v>
      </c>
    </row>
    <row r="5" ht="15" customHeight="1"/>
    <row r="6" ht="15" customHeight="1"/>
    <row r="7" ht="15" customHeight="1">
      <c r="A7" s="5" t="s">
        <v>4</v>
      </c>
    </row>
    <row r="8" spans="1:2" ht="15" customHeight="1">
      <c r="A8" s="5" t="s">
        <v>5</v>
      </c>
      <c r="B8" t="s">
        <v>6</v>
      </c>
    </row>
    <row r="9" ht="15" customHeight="1"/>
    <row r="10" ht="15" customHeight="1"/>
    <row r="11" ht="21" customHeight="1">
      <c r="A11" s="2" t="s">
        <v>146</v>
      </c>
    </row>
    <row r="12" spans="1:11" ht="15" customHeight="1">
      <c r="A12" s="1"/>
      <c r="B12" s="1" t="s">
        <v>8</v>
      </c>
      <c r="C12" s="1" t="s">
        <v>9</v>
      </c>
      <c r="D12" s="1" t="s">
        <v>10</v>
      </c>
      <c r="E12" s="1"/>
      <c r="F12" s="1" t="s">
        <v>147</v>
      </c>
      <c r="G12" s="1" t="s">
        <v>148</v>
      </c>
      <c r="H12" s="1" t="s">
        <v>149</v>
      </c>
      <c r="I12" s="1" t="s">
        <v>150</v>
      </c>
      <c r="J12" s="1" t="s">
        <v>151</v>
      </c>
      <c r="K12" s="1" t="s">
        <v>152</v>
      </c>
    </row>
    <row r="13" spans="2:11" ht="60" customHeight="1">
      <c r="B13" s="4" t="s">
        <v>153</v>
      </c>
      <c r="C13" s="4" t="s">
        <v>154</v>
      </c>
      <c r="D13" s="4" t="s">
        <v>155</v>
      </c>
      <c r="E13" s="4"/>
      <c r="F13" s="6">
        <v>1499</v>
      </c>
      <c r="G13" s="3"/>
      <c r="H13" s="3"/>
      <c r="I13" s="3"/>
      <c r="J13" s="3"/>
      <c r="K13" s="3"/>
    </row>
    <row r="14" spans="2:11" ht="60" customHeight="1">
      <c r="B14" s="4" t="s">
        <v>156</v>
      </c>
      <c r="C14" s="4" t="s">
        <v>157</v>
      </c>
      <c r="D14" s="4" t="s">
        <v>155</v>
      </c>
      <c r="E14" s="4"/>
      <c r="F14" s="6">
        <v>1299</v>
      </c>
      <c r="G14" s="3"/>
      <c r="H14" s="3"/>
      <c r="I14" s="3"/>
      <c r="J14" s="3"/>
      <c r="K14" s="3"/>
    </row>
    <row r="15" spans="2:11" ht="60" customHeight="1">
      <c r="B15" s="4" t="s">
        <v>158</v>
      </c>
      <c r="C15" s="4" t="s">
        <v>159</v>
      </c>
      <c r="D15" s="4" t="s">
        <v>155</v>
      </c>
      <c r="E15" s="4"/>
      <c r="F15" s="6">
        <v>699</v>
      </c>
      <c r="G15" s="3"/>
      <c r="H15" s="3"/>
      <c r="I15" s="3"/>
      <c r="J15" s="3"/>
      <c r="K15" s="3"/>
    </row>
    <row r="16" spans="2:11" ht="60" customHeight="1">
      <c r="B16" s="4" t="s">
        <v>160</v>
      </c>
      <c r="C16" s="4" t="s">
        <v>161</v>
      </c>
      <c r="D16" s="4" t="s">
        <v>155</v>
      </c>
      <c r="E16" s="4"/>
      <c r="F16" s="6">
        <v>699</v>
      </c>
      <c r="G16" s="3"/>
      <c r="H16" s="3"/>
      <c r="I16" s="3"/>
      <c r="J16" s="3"/>
      <c r="K16" s="3"/>
    </row>
    <row r="17" spans="2:11" ht="60" customHeight="1">
      <c r="B17" s="4" t="s">
        <v>162</v>
      </c>
      <c r="C17" s="4" t="s">
        <v>163</v>
      </c>
      <c r="D17" s="4" t="s">
        <v>164</v>
      </c>
      <c r="E17" s="4"/>
      <c r="F17" s="3"/>
      <c r="G17" s="6">
        <v>449</v>
      </c>
      <c r="H17" s="6">
        <v>449</v>
      </c>
      <c r="I17" s="3"/>
      <c r="J17" s="3"/>
      <c r="K17" s="3"/>
    </row>
    <row r="18" spans="2:11" ht="60" customHeight="1">
      <c r="B18" s="4" t="s">
        <v>165</v>
      </c>
      <c r="C18" s="4" t="s">
        <v>166</v>
      </c>
      <c r="D18" s="4" t="s">
        <v>167</v>
      </c>
      <c r="E18" s="4"/>
      <c r="F18" s="3"/>
      <c r="G18" s="3"/>
      <c r="H18" s="3"/>
      <c r="I18" s="6">
        <v>299</v>
      </c>
      <c r="J18" s="6">
        <v>299</v>
      </c>
      <c r="K18" s="3"/>
    </row>
    <row r="19" spans="2:11" ht="60" customHeight="1">
      <c r="B19" s="4" t="s">
        <v>168</v>
      </c>
      <c r="C19" s="4" t="s">
        <v>169</v>
      </c>
      <c r="D19" s="4" t="s">
        <v>167</v>
      </c>
      <c r="E19" s="4"/>
      <c r="F19" s="3"/>
      <c r="G19" s="3"/>
      <c r="H19" s="3"/>
      <c r="I19" s="6">
        <v>249</v>
      </c>
      <c r="J19" s="6">
        <v>249</v>
      </c>
      <c r="K19" s="6">
        <v>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E5" sqref="E5:F5"/>
    </sheetView>
  </sheetViews>
  <sheetFormatPr defaultColWidth="9.140625" defaultRowHeight="15"/>
  <cols>
    <col min="1" max="1" width="28.8515625" style="0" customWidth="1"/>
    <col min="2" max="2" width="22.28125" style="0" customWidth="1"/>
    <col min="3" max="3" width="17.140625" style="0" customWidth="1"/>
    <col min="4" max="4" width="12.140625" style="0" customWidth="1"/>
    <col min="5" max="5" width="14.28125" style="0" customWidth="1"/>
    <col min="6" max="6" width="14.140625" style="0" customWidth="1"/>
    <col min="7" max="8" width="12.140625" style="0" customWidth="1"/>
  </cols>
  <sheetData>
    <row r="1" spans="2:8" ht="79.5" customHeight="1">
      <c r="B1" s="33" t="s">
        <v>221</v>
      </c>
      <c r="C1" s="92"/>
      <c r="D1" s="92"/>
      <c r="E1" s="93"/>
      <c r="F1" s="267" t="s">
        <v>219</v>
      </c>
      <c r="G1" s="268"/>
      <c r="H1" s="268"/>
    </row>
    <row r="2" spans="1:8" s="36" customFormat="1" ht="30" customHeight="1">
      <c r="A2" s="90" t="s">
        <v>208</v>
      </c>
      <c r="B2" s="90" t="s">
        <v>353</v>
      </c>
      <c r="C2" s="90" t="s">
        <v>209</v>
      </c>
      <c r="D2" s="90" t="s">
        <v>218</v>
      </c>
      <c r="E2" s="90" t="s">
        <v>210</v>
      </c>
      <c r="F2" s="91" t="s">
        <v>207</v>
      </c>
      <c r="G2" s="91" t="s">
        <v>212</v>
      </c>
      <c r="H2" s="91" t="s">
        <v>206</v>
      </c>
    </row>
    <row r="3" spans="1:8" s="36" customFormat="1" ht="33" customHeight="1">
      <c r="A3" s="128" t="s">
        <v>349</v>
      </c>
      <c r="B3" s="129" t="s">
        <v>356</v>
      </c>
      <c r="C3" s="128" t="s">
        <v>313</v>
      </c>
      <c r="D3" s="128" t="s">
        <v>296</v>
      </c>
      <c r="E3" s="130">
        <v>1099</v>
      </c>
      <c r="F3" s="130">
        <v>649</v>
      </c>
      <c r="G3" s="98">
        <v>0</v>
      </c>
      <c r="H3" s="99">
        <f>G3*F3</f>
        <v>0</v>
      </c>
    </row>
    <row r="4" spans="1:8" s="36" customFormat="1" ht="33" customHeight="1">
      <c r="A4" s="128" t="s">
        <v>350</v>
      </c>
      <c r="B4" s="129" t="s">
        <v>355</v>
      </c>
      <c r="C4" s="128" t="s">
        <v>314</v>
      </c>
      <c r="D4" s="128" t="s">
        <v>296</v>
      </c>
      <c r="E4" s="130">
        <v>599</v>
      </c>
      <c r="F4" s="130">
        <v>399</v>
      </c>
      <c r="G4" s="98">
        <v>0</v>
      </c>
      <c r="H4" s="99">
        <f>G4*F4</f>
        <v>0</v>
      </c>
    </row>
    <row r="5" spans="1:8" s="36" customFormat="1" ht="33" customHeight="1">
      <c r="A5" s="128" t="s">
        <v>433</v>
      </c>
      <c r="B5" s="129" t="s">
        <v>476</v>
      </c>
      <c r="C5" s="128" t="s">
        <v>432</v>
      </c>
      <c r="D5" s="128" t="s">
        <v>296</v>
      </c>
      <c r="E5" s="130">
        <v>599</v>
      </c>
      <c r="F5" s="130">
        <v>399</v>
      </c>
      <c r="G5" s="98">
        <v>0</v>
      </c>
      <c r="H5" s="99">
        <f>G5*F5</f>
        <v>0</v>
      </c>
    </row>
    <row r="6" spans="1:8" s="36" customFormat="1" ht="33" customHeight="1">
      <c r="A6" s="128" t="s">
        <v>351</v>
      </c>
      <c r="B6" s="129" t="s">
        <v>354</v>
      </c>
      <c r="C6" s="128" t="s">
        <v>315</v>
      </c>
      <c r="D6" s="128" t="s">
        <v>296</v>
      </c>
      <c r="E6" s="130">
        <v>279</v>
      </c>
      <c r="F6" s="130">
        <v>189</v>
      </c>
      <c r="G6" s="98">
        <v>0</v>
      </c>
      <c r="H6" s="99">
        <f>G6*F6</f>
        <v>0</v>
      </c>
    </row>
    <row r="7" spans="1:8" s="100" customFormat="1" ht="33" customHeight="1">
      <c r="A7" s="128" t="s">
        <v>352</v>
      </c>
      <c r="B7" s="129" t="s">
        <v>354</v>
      </c>
      <c r="C7" s="128" t="s">
        <v>316</v>
      </c>
      <c r="D7" s="128" t="s">
        <v>296</v>
      </c>
      <c r="E7" s="130">
        <v>279</v>
      </c>
      <c r="F7" s="130">
        <v>189</v>
      </c>
      <c r="G7" s="98">
        <v>0</v>
      </c>
      <c r="H7" s="99">
        <f>G7*F7</f>
        <v>0</v>
      </c>
    </row>
    <row r="8" ht="15" customHeight="1"/>
    <row r="9" ht="15" customHeight="1">
      <c r="H9" s="6"/>
    </row>
    <row r="10" ht="15" customHeight="1" thickBot="1"/>
    <row r="11" spans="1:3" ht="25.5" customHeight="1">
      <c r="A11" s="2" t="s">
        <v>214</v>
      </c>
      <c r="C11" s="37">
        <f>SUM(G3:G7)</f>
        <v>0</v>
      </c>
    </row>
    <row r="12" spans="1:3" ht="30" customHeight="1" thickBot="1">
      <c r="A12" s="2" t="s">
        <v>215</v>
      </c>
      <c r="C12" s="38">
        <f>SUM(H3:H7)</f>
        <v>0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F15" sqref="F15"/>
    </sheetView>
  </sheetViews>
  <sheetFormatPr defaultColWidth="9.140625" defaultRowHeight="15"/>
  <cols>
    <col min="1" max="6" width="12.140625" style="0" customWidth="1"/>
  </cols>
  <sheetData>
    <row r="1" ht="15" customHeight="1"/>
    <row r="2" ht="21" customHeight="1">
      <c r="A2" s="2" t="s">
        <v>1</v>
      </c>
    </row>
    <row r="3" ht="21" customHeight="1">
      <c r="A3" s="2" t="s">
        <v>2</v>
      </c>
    </row>
    <row r="4" ht="21" customHeight="1">
      <c r="A4" s="2" t="s">
        <v>3</v>
      </c>
    </row>
    <row r="5" ht="15" customHeight="1"/>
    <row r="6" ht="15" customHeight="1"/>
    <row r="7" ht="15" customHeight="1">
      <c r="A7" s="5" t="s">
        <v>4</v>
      </c>
    </row>
    <row r="8" spans="1:2" ht="15" customHeight="1">
      <c r="A8" s="5" t="s">
        <v>5</v>
      </c>
      <c r="B8" t="s">
        <v>6</v>
      </c>
    </row>
    <row r="9" ht="15" customHeight="1"/>
    <row r="10" ht="15" customHeight="1"/>
    <row r="11" ht="21" customHeight="1">
      <c r="A11" s="2" t="s">
        <v>170</v>
      </c>
    </row>
    <row r="12" spans="1:6" ht="15" customHeight="1">
      <c r="A12" s="1"/>
      <c r="B12" s="1" t="s">
        <v>8</v>
      </c>
      <c r="C12" s="1" t="s">
        <v>9</v>
      </c>
      <c r="D12" s="1" t="s">
        <v>10</v>
      </c>
      <c r="E12" s="1"/>
      <c r="F12" s="1" t="s">
        <v>171</v>
      </c>
    </row>
    <row r="13" spans="2:6" ht="60" customHeight="1">
      <c r="B13" s="4" t="s">
        <v>172</v>
      </c>
      <c r="C13" s="4" t="s">
        <v>173</v>
      </c>
      <c r="D13" s="4" t="s">
        <v>174</v>
      </c>
      <c r="E13" s="4"/>
      <c r="F13" s="6">
        <v>399</v>
      </c>
    </row>
    <row r="14" spans="2:6" ht="60" customHeight="1">
      <c r="B14" s="4" t="s">
        <v>175</v>
      </c>
      <c r="C14" s="4" t="s">
        <v>176</v>
      </c>
      <c r="D14" s="4" t="s">
        <v>164</v>
      </c>
      <c r="E14" s="4"/>
      <c r="F14" s="6">
        <v>119</v>
      </c>
    </row>
    <row r="15" ht="15" customHeight="1"/>
    <row r="16" ht="15" customHeight="1"/>
    <row r="17" ht="15" customHeight="1"/>
    <row r="18" ht="15" customHeight="1"/>
    <row r="19" ht="15" customHeight="1"/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Hark Solutions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Francis</dc:creator>
  <cp:keywords/>
  <dc:description/>
  <cp:lastModifiedBy>USER</cp:lastModifiedBy>
  <dcterms:created xsi:type="dcterms:W3CDTF">2013-08-01T14:36:36Z</dcterms:created>
  <dcterms:modified xsi:type="dcterms:W3CDTF">2020-03-16T21:34:26Z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